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nassv\Public\500：共有\4102：受注自治体\らー016942：羅臼町\200：公会計★\2024：財務書類作成\11_成果品\01_財務書類作成委託業務\01_報告書類\"/>
    </mc:Choice>
  </mc:AlternateContent>
  <xr:revisionPtr revIDLastSave="0" documentId="13_ncr:1_{73B72B69-6F99-48F7-B543-38A599D1F0F4}" xr6:coauthVersionLast="47" xr6:coauthVersionMax="47" xr10:uidLastSave="{00000000-0000-0000-0000-000000000000}"/>
  <bookViews>
    <workbookView xWindow="-108" yWindow="-108" windowWidth="23256" windowHeight="12456" xr2:uid="{A4B30BE3-67CF-4F7C-98CB-B3680B3D0EB5}"/>
  </bookViews>
  <sheets>
    <sheet name="表紙" sheetId="15" r:id="rId1"/>
    <sheet name="目次" sheetId="16" r:id="rId2"/>
    <sheet name="制度概要" sheetId="14" r:id="rId3"/>
    <sheet name="一般会計等仕切" sheetId="17" r:id="rId4"/>
    <sheet name="一般会計等財務４表" sheetId="18" r:id="rId5"/>
    <sheet name="附属明細書（一般会計等）" sheetId="29" r:id="rId6"/>
    <sheet name="注記（一般会計等）" sheetId="26" r:id="rId7"/>
    <sheet name="全体仕切" sheetId="19" r:id="rId8"/>
    <sheet name="全体財務４表" sheetId="20" r:id="rId9"/>
    <sheet name="附属明細書（全体会計）" sheetId="31" r:id="rId10"/>
    <sheet name="注記（全体）" sheetId="27" r:id="rId11"/>
    <sheet name="連結仕切" sheetId="21" r:id="rId12"/>
    <sheet name="連結財務４表" sheetId="24" r:id="rId13"/>
    <sheet name="注記（連結）" sheetId="28" r:id="rId14"/>
  </sheets>
  <definedNames>
    <definedName name="DⅡ．各会計区分の対象範囲" localSheetId="2">制度概要!$A$136</definedName>
    <definedName name="_xlnm.Print_Area" localSheetId="4">一般会計等財務４表!$A$1:$V$379</definedName>
    <definedName name="_xlnm.Print_Area" localSheetId="3">一般会計等仕切!$A$1:$X$37</definedName>
    <definedName name="_xlnm.Print_Area" localSheetId="2">制度概要!$A$1:$W$174</definedName>
    <definedName name="_xlnm.Print_Area" localSheetId="7">全体仕切!$A$1:$X$26</definedName>
    <definedName name="_xlnm.Print_Area" localSheetId="6">'注記（一般会計等）'!$A$1:$AG$240</definedName>
    <definedName name="_xlnm.Print_Area" localSheetId="10">'注記（全体）'!$A$1:$V$124</definedName>
    <definedName name="_xlnm.Print_Area" localSheetId="13">'注記（連結）'!$A$1:$V$145</definedName>
    <definedName name="_xlnm.Print_Area" localSheetId="0">表紙!$A$1:$J$72</definedName>
    <definedName name="_xlnm.Print_Area" localSheetId="5">'附属明細書（一般会計等）'!$A$1:$K$235</definedName>
    <definedName name="_xlnm.Print_Area" localSheetId="9">'附属明細書（全体会計）'!$A$1:$K$251</definedName>
    <definedName name="_xlnm.Print_Area" localSheetId="1">目次!$A$1:$J$70</definedName>
    <definedName name="_xlnm.Print_Area" localSheetId="12">連結財務４表!$A$1:$W$238</definedName>
    <definedName name="_xlnm.Print_Area" localSheetId="11">連結仕切!$A$1:$X$26</definedName>
  </definedNames>
  <calcPr calcId="191029"/>
  <customWorkbookViews>
    <customWorkbookView name="Sakurauchi T. Fumiki - 個人用ビュー" guid="{04CC7E02-7ED9-4D10-AF00-4E2C2C96F983}" mergeInterval="0" personalView="1" maximized="1" windowWidth="1020" windowHeight="570" tabRatio="603" activeSheetId="10"/>
    <customWorkbookView name="船戸明 - 個人用ビュー" guid="{B0B335C8-11D1-4FBB-8910-CD30BFEFF3C0}" mergeInterval="0" personalView="1" maximized="1" windowWidth="1020" windowHeight="556" tabRatio="682" activeSheetId="1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31" l="1"/>
  <c r="AH228" i="26" l="1"/>
  <c r="AH230" i="26"/>
  <c r="AH229" i="26"/>
  <c r="AH225" i="26"/>
  <c r="AH224" i="26"/>
  <c r="M213" i="26" l="1"/>
  <c r="G128" i="31" l="1"/>
  <c r="G182" i="31" l="1"/>
  <c r="F101" i="31"/>
  <c r="G179" i="29" l="1"/>
  <c r="F99" i="29"/>
  <c r="X230" i="26" l="1"/>
  <c r="X231" i="26"/>
  <c r="X229" i="26"/>
  <c r="X228" i="26"/>
  <c r="X225" i="26"/>
  <c r="X224" i="26"/>
  <c r="F98" i="31" l="1"/>
  <c r="F99" i="31"/>
  <c r="F100" i="31"/>
  <c r="B102" i="31"/>
  <c r="B58" i="31"/>
  <c r="N160" i="31" l="1"/>
  <c r="M160" i="31"/>
  <c r="L160" i="31"/>
  <c r="N156" i="29"/>
  <c r="L156" i="29"/>
  <c r="M156" i="29"/>
  <c r="F98" i="29" l="1"/>
  <c r="B100" i="29"/>
  <c r="F56" i="29"/>
  <c r="F55" i="29"/>
  <c r="F54" i="29"/>
  <c r="F53" i="29"/>
  <c r="F56" i="31" l="1"/>
  <c r="F55" i="31"/>
  <c r="F54" i="31"/>
  <c r="F53" i="31"/>
  <c r="B245" i="31"/>
  <c r="G200" i="31"/>
  <c r="G201" i="31" s="1"/>
  <c r="H115" i="31"/>
  <c r="G115" i="31"/>
  <c r="C115" i="31"/>
  <c r="B115" i="31"/>
  <c r="F108" i="31"/>
  <c r="E108" i="31"/>
  <c r="D108" i="31"/>
  <c r="C108" i="31"/>
  <c r="B108" i="31"/>
  <c r="E102" i="31"/>
  <c r="D102" i="31"/>
  <c r="C102" i="31"/>
  <c r="F97" i="31"/>
  <c r="F96" i="31"/>
  <c r="F95" i="31"/>
  <c r="F94" i="31"/>
  <c r="F93" i="31"/>
  <c r="F92" i="31"/>
  <c r="F91" i="31"/>
  <c r="F90" i="31"/>
  <c r="F89" i="31"/>
  <c r="F88" i="31"/>
  <c r="F87" i="31"/>
  <c r="F86" i="31"/>
  <c r="F85" i="31"/>
  <c r="F84" i="31"/>
  <c r="F83" i="31"/>
  <c r="F82" i="31"/>
  <c r="K76" i="31"/>
  <c r="I76" i="31"/>
  <c r="F76" i="31"/>
  <c r="D76" i="31"/>
  <c r="C76" i="31"/>
  <c r="B76" i="31"/>
  <c r="J73" i="31"/>
  <c r="G73" i="31"/>
  <c r="E73" i="31"/>
  <c r="J72" i="31"/>
  <c r="G72" i="31"/>
  <c r="E72" i="31"/>
  <c r="J71" i="31"/>
  <c r="G71" i="31"/>
  <c r="E71" i="31"/>
  <c r="J70" i="31"/>
  <c r="G70" i="31"/>
  <c r="E70" i="31"/>
  <c r="J69" i="31"/>
  <c r="G69" i="31"/>
  <c r="E69" i="31"/>
  <c r="J68" i="31"/>
  <c r="G68" i="31"/>
  <c r="E68" i="31"/>
  <c r="J67" i="31"/>
  <c r="G67" i="31"/>
  <c r="E67" i="31"/>
  <c r="J63" i="31"/>
  <c r="I63" i="31"/>
  <c r="F63" i="31"/>
  <c r="D63" i="31"/>
  <c r="C63" i="31"/>
  <c r="B63" i="31"/>
  <c r="G62" i="31"/>
  <c r="E62" i="31"/>
  <c r="H58" i="31"/>
  <c r="E58" i="31"/>
  <c r="C58" i="31"/>
  <c r="G102" i="31" l="1"/>
  <c r="F58" i="31"/>
  <c r="H62" i="31"/>
  <c r="H63" i="31" s="1"/>
  <c r="H68" i="31"/>
  <c r="C129" i="31"/>
  <c r="J76" i="31"/>
  <c r="H73" i="31"/>
  <c r="D58" i="31"/>
  <c r="F102" i="31"/>
  <c r="H71" i="31"/>
  <c r="H69" i="31"/>
  <c r="B129" i="31"/>
  <c r="H72" i="31"/>
  <c r="E76" i="31"/>
  <c r="G129" i="31"/>
  <c r="H70" i="31"/>
  <c r="H129" i="31"/>
  <c r="H67" i="31"/>
  <c r="E63" i="31"/>
  <c r="G58" i="31" l="1"/>
  <c r="H76" i="31"/>
  <c r="P207" i="26" l="1"/>
  <c r="F83" i="29" l="1"/>
  <c r="F84" i="29"/>
  <c r="F85" i="29"/>
  <c r="F86" i="29"/>
  <c r="F87" i="29"/>
  <c r="F88" i="29"/>
  <c r="F89" i="29"/>
  <c r="F90" i="29"/>
  <c r="F91" i="29"/>
  <c r="F92" i="29"/>
  <c r="G193" i="29" l="1"/>
  <c r="E72" i="29" l="1"/>
  <c r="G72" i="29"/>
  <c r="J72" i="29"/>
  <c r="E73" i="29"/>
  <c r="G73" i="29"/>
  <c r="H73" i="29" s="1"/>
  <c r="J73" i="29"/>
  <c r="B76" i="29"/>
  <c r="H72" i="29" l="1"/>
  <c r="F58" i="29" l="1"/>
  <c r="B58" i="29"/>
  <c r="C58" i="29"/>
  <c r="E58" i="29"/>
  <c r="H58" i="29"/>
  <c r="E62" i="29"/>
  <c r="E63" i="29" s="1"/>
  <c r="G62" i="29"/>
  <c r="B63" i="29"/>
  <c r="C63" i="29"/>
  <c r="D63" i="29"/>
  <c r="F63" i="29"/>
  <c r="I63" i="29"/>
  <c r="J63" i="29"/>
  <c r="E67" i="29"/>
  <c r="G67" i="29"/>
  <c r="J67" i="29"/>
  <c r="E68" i="29"/>
  <c r="G68" i="29"/>
  <c r="J68" i="29"/>
  <c r="E69" i="29"/>
  <c r="G69" i="29"/>
  <c r="J69" i="29"/>
  <c r="E70" i="29"/>
  <c r="G70" i="29"/>
  <c r="J70" i="29"/>
  <c r="E71" i="29"/>
  <c r="G71" i="29"/>
  <c r="J71" i="29"/>
  <c r="C76" i="29"/>
  <c r="D76" i="29"/>
  <c r="F76" i="29"/>
  <c r="I76" i="29"/>
  <c r="K76" i="29"/>
  <c r="F82" i="29"/>
  <c r="F93" i="29"/>
  <c r="F94" i="29"/>
  <c r="F95" i="29"/>
  <c r="F96" i="29"/>
  <c r="F97" i="29"/>
  <c r="C100" i="29"/>
  <c r="D100" i="29"/>
  <c r="E100" i="29"/>
  <c r="B113" i="29"/>
  <c r="C113" i="29"/>
  <c r="G113" i="29"/>
  <c r="H113" i="29"/>
  <c r="B125" i="29"/>
  <c r="G125" i="29"/>
  <c r="H125" i="29"/>
  <c r="B229" i="29"/>
  <c r="G100" i="29" l="1"/>
  <c r="G58" i="29"/>
  <c r="D58" i="29"/>
  <c r="H62" i="29"/>
  <c r="H63" i="29" s="1"/>
  <c r="G194" i="29"/>
  <c r="H71" i="29"/>
  <c r="J76" i="29"/>
  <c r="H67" i="29"/>
  <c r="H70" i="29"/>
  <c r="H69" i="29"/>
  <c r="H68" i="29"/>
  <c r="F100" i="29"/>
  <c r="E76" i="29"/>
  <c r="C126" i="29"/>
  <c r="G126" i="29"/>
  <c r="H126" i="29"/>
  <c r="B126" i="29"/>
  <c r="H76" i="29" l="1"/>
  <c r="C106" i="29" l="1"/>
  <c r="D106" i="29"/>
  <c r="E106" i="29"/>
  <c r="F106" i="29"/>
  <c r="B10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香田</author>
  </authors>
  <commentList>
    <comment ref="F170" authorId="0" shapeId="0" xr:uid="{EA569FD9-A2A5-42EA-9FBE-E5805BB4AA46}">
      <text>
        <r>
          <rPr>
            <b/>
            <sz val="9"/>
            <color indexed="81"/>
            <rFont val="MS P ゴシック"/>
            <family val="3"/>
            <charset val="128"/>
          </rPr>
          <t>水道会計_流動も加算</t>
        </r>
      </text>
    </comment>
  </commentList>
</comments>
</file>

<file path=xl/sharedStrings.xml><?xml version="1.0" encoding="utf-8"?>
<sst xmlns="http://schemas.openxmlformats.org/spreadsheetml/2006/main" count="1493" uniqueCount="737">
  <si>
    <t>目次</t>
  </si>
  <si>
    <t>　　　　　</t>
    <phoneticPr fontId="4"/>
  </si>
  <si>
    <t>（１）一般会計等財務４表</t>
  </si>
  <si>
    <t>（２）全体財務４表</t>
  </si>
  <si>
    <t>（１）統一的な基準の特徴</t>
    <phoneticPr fontId="4"/>
  </si>
  <si>
    <t>（３）財務書類４表構成の相関関係</t>
    <phoneticPr fontId="4"/>
  </si>
  <si>
    <t>Ⅱ．各会計区分の対象範囲</t>
  </si>
  <si>
    <t>Ⅱ．各会計区分の対象範囲</t>
    <phoneticPr fontId="4"/>
  </si>
  <si>
    <t>Ⅲ．作成基準日</t>
    <phoneticPr fontId="4"/>
  </si>
  <si>
    <t>【様式第１号】貸借対照表</t>
    <phoneticPr fontId="4"/>
  </si>
  <si>
    <t>【様式第２号】行政コスト計算書</t>
    <phoneticPr fontId="4"/>
  </si>
  <si>
    <t>【様式第３号】純資産変動計算書</t>
    <phoneticPr fontId="4"/>
  </si>
  <si>
    <t>【様式第５号】附属明細書</t>
    <phoneticPr fontId="4"/>
  </si>
  <si>
    <t>（３）連結財務４表</t>
  </si>
  <si>
    <t>地方公共団体における予算・決算に係る会計制度（官庁会計）は、予算の適正かつ確実な執行を図るという観点から、確定性、客観性、透明性に優れた現金主義・単式簿記を採用しています。
一方、地方公共団体の厳しい財政状況の中で、財政の透明性を高め、住民に対する説明責任をより適切に果たし、財政の効率化・適正化を図るため、従来からの単式簿記による現金主義会計では把握できない情報（ストック情報（資産・負債）や見えにくいコスト情報（減価償却費等））を住民や議会に説明する必要が一層高まっており、補完の手法として複式簿記による発生主義会計が求められるようになりました。
このような動きを受け、総務省は平成２７年１月に「統一的な基準による地方公会計マニュアル」を示し、原則として平成２７年度から平成２９年度までの三年間で統一的な基準による財務書類等を整備するよう全ての都道府県、市町村等に要請しました。</t>
    <phoneticPr fontId="4"/>
  </si>
  <si>
    <t>２．行政コスト計算書　略称：PL（Profit and Loss statement）</t>
    <phoneticPr fontId="4"/>
  </si>
  <si>
    <t>一会計年度中の行政活動に係る費用（減価償却費を含む）と行政活動との直接的な対価性を有する使用料・手数料等の収益を対比させたものです。
その差額として、地方公共団体の一会計年度中の行政活動について税収等で賄うべきコスト（純行政コスト）が明らかにされます。</t>
    <phoneticPr fontId="4"/>
  </si>
  <si>
    <t>３．純資産変動計算書　略称：NW（Net Worth statement）</t>
  </si>
  <si>
    <t>貸借対照表（BS）に表示される純資産が、一会計年度中にどのように変動したのかを明らかにするものです。
この変動は、行政コスト計算書（PL）で算出された純行政コストを減少要因として、税収等や国県等補助金といった財源を増加要因として算出されます。
純資産の総額は「固定資産形成分」と「余剰分（不足分）」に分類されますが、これは純資産がどのような経緯で蓄積されたものか、どのような形態で保有されているかを表しています。</t>
    <phoneticPr fontId="4"/>
  </si>
  <si>
    <t>４．キャッシュフロー計算書　略称：CF（Cash Flow statement）</t>
    <phoneticPr fontId="4"/>
  </si>
  <si>
    <t>一会計年度中の現金等の資金の流れを、性質の異なる３つの活動（業務活動、投資活動、財務活動）に区分して表示したものです。
現金収支は歳入歳出決算書においても明らかにされているところですが、キャッシュフロー計算書では資金の流れを要素別に表示することにより資金利用状況及び資金獲得能力、すなわち資金の増減要因が明らかにされます。</t>
    <phoneticPr fontId="4"/>
  </si>
  <si>
    <t>地方公共団体がどのような資産をいくら保有しているのか（資産保有状況）と、その資産はどのような財源により形成されているのか（財源調達状況）を対照表示したものです。　
貸借対照表の作成により、基準日時点における当地方公共団体の財政状態（資産・負債・純資産の残高及び内訳）が明らかにされます。</t>
    <rPh sb="104" eb="106">
      <t>チホウ</t>
    </rPh>
    <rPh sb="106" eb="108">
      <t>コウキョウ</t>
    </rPh>
    <rPh sb="108" eb="110">
      <t>ダンタイ</t>
    </rPh>
    <phoneticPr fontId="4"/>
  </si>
  <si>
    <t>①　</t>
    <phoneticPr fontId="4"/>
  </si>
  <si>
    <t>貸借対照表（BS）の資産のうち「現金預金」の金額は、資金収支計算書（CF）における本年度末残高に本年度末歳計外現金残高を加えた金額と対応します。</t>
  </si>
  <si>
    <t>②　</t>
    <phoneticPr fontId="4"/>
  </si>
  <si>
    <t>貸借対照表（BS）の「純資産合計」の金額は、純資産変動計算書（NWM）の「本年度末残高」と対応します。</t>
  </si>
  <si>
    <t>③　</t>
    <phoneticPr fontId="4"/>
  </si>
  <si>
    <t>行政コスト計算書（PL）の「純行政コスト」の金額は、純資産変動計算書（NWM）の「純行政コスト」の金額と対応します。</t>
  </si>
  <si>
    <t>資産の部</t>
  </si>
  <si>
    <t>・事業用資産</t>
    <rPh sb="1" eb="4">
      <t>ジギョウヨウ</t>
    </rPh>
    <rPh sb="4" eb="6">
      <t>シサン</t>
    </rPh>
    <phoneticPr fontId="4"/>
  </si>
  <si>
    <t>学校、公営住宅、公民館、庁舎、体育館など　</t>
  </si>
  <si>
    <t>・インフラ資産</t>
    <rPh sb="5" eb="7">
      <t>シサン</t>
    </rPh>
    <phoneticPr fontId="4"/>
  </si>
  <si>
    <t xml:space="preserve">道路、橋りょう等の社会資本 </t>
  </si>
  <si>
    <t>・物品</t>
    <rPh sb="1" eb="3">
      <t>ブッピン</t>
    </rPh>
    <phoneticPr fontId="4"/>
  </si>
  <si>
    <t xml:space="preserve">現金や基金等以外の動産  </t>
  </si>
  <si>
    <t>・投資その他の資産</t>
    <rPh sb="1" eb="3">
      <t>トウシ</t>
    </rPh>
    <rPh sb="5" eb="6">
      <t>タ</t>
    </rPh>
    <rPh sb="7" eb="9">
      <t>シサン</t>
    </rPh>
    <phoneticPr fontId="4"/>
  </si>
  <si>
    <t xml:space="preserve">出資金、長期延滞債権、基金など </t>
  </si>
  <si>
    <t>負債の部</t>
    <rPh sb="0" eb="2">
      <t>フサイ</t>
    </rPh>
    <phoneticPr fontId="4"/>
  </si>
  <si>
    <t>・地方債</t>
    <rPh sb="1" eb="4">
      <t>チホウサイ</t>
    </rPh>
    <phoneticPr fontId="4"/>
  </si>
  <si>
    <t>・退職手当引当金</t>
    <rPh sb="1" eb="3">
      <t>タイショク</t>
    </rPh>
    <rPh sb="3" eb="5">
      <t>テアテ</t>
    </rPh>
    <rPh sb="5" eb="7">
      <t>ヒキアテ</t>
    </rPh>
    <rPh sb="7" eb="8">
      <t>キン</t>
    </rPh>
    <phoneticPr fontId="4"/>
  </si>
  <si>
    <t>純資産の部</t>
    <rPh sb="0" eb="3">
      <t>ジュンシサン</t>
    </rPh>
    <phoneticPr fontId="4"/>
  </si>
  <si>
    <t>・固定資産形成分</t>
    <rPh sb="1" eb="3">
      <t>コテイ</t>
    </rPh>
    <rPh sb="3" eb="5">
      <t>シサン</t>
    </rPh>
    <rPh sb="5" eb="7">
      <t>ケイセイ</t>
    </rPh>
    <rPh sb="7" eb="8">
      <t>ブン</t>
    </rPh>
    <phoneticPr fontId="4"/>
  </si>
  <si>
    <t xml:space="preserve">・余剰分（不足分） </t>
  </si>
  <si>
    <t>【資産】</t>
    <rPh sb="1" eb="3">
      <t>シサン</t>
    </rPh>
    <phoneticPr fontId="16"/>
  </si>
  <si>
    <t>（単位：千円）</t>
    <rPh sb="4" eb="5">
      <t>セン</t>
    </rPh>
    <phoneticPr fontId="17"/>
  </si>
  <si>
    <t>【負債】</t>
    <rPh sb="1" eb="3">
      <t>フサイ</t>
    </rPh>
    <phoneticPr fontId="16"/>
  </si>
  <si>
    <t>【純資産】</t>
    <rPh sb="1" eb="2">
      <t>ジュン</t>
    </rPh>
    <rPh sb="2" eb="4">
      <t>シサン</t>
    </rPh>
    <phoneticPr fontId="16"/>
  </si>
  <si>
    <t>経常費用</t>
    <rPh sb="0" eb="2">
      <t>ケイジョウ</t>
    </rPh>
    <rPh sb="2" eb="4">
      <t>ヒヨウ</t>
    </rPh>
    <phoneticPr fontId="4"/>
  </si>
  <si>
    <t>経常収益</t>
    <rPh sb="0" eb="2">
      <t>ケイジョウ</t>
    </rPh>
    <rPh sb="2" eb="4">
      <t>シュウエキ</t>
    </rPh>
    <phoneticPr fontId="4"/>
  </si>
  <si>
    <t>【純行政コスト】</t>
    <rPh sb="1" eb="2">
      <t>ジュン</t>
    </rPh>
    <rPh sb="2" eb="4">
      <t>ギョウセイ</t>
    </rPh>
    <phoneticPr fontId="16"/>
  </si>
  <si>
    <t>業務活動収支</t>
    <rPh sb="0" eb="2">
      <t>ギョウム</t>
    </rPh>
    <rPh sb="2" eb="4">
      <t>カツドウ</t>
    </rPh>
    <rPh sb="4" eb="6">
      <t>シュウシ</t>
    </rPh>
    <phoneticPr fontId="4"/>
  </si>
  <si>
    <t>・業務支出</t>
    <rPh sb="1" eb="3">
      <t>ギョウム</t>
    </rPh>
    <rPh sb="3" eb="5">
      <t>シシュツ</t>
    </rPh>
    <phoneticPr fontId="4"/>
  </si>
  <si>
    <t>②</t>
    <phoneticPr fontId="4"/>
  </si>
  <si>
    <t>投資活動収支</t>
    <rPh sb="0" eb="2">
      <t>トウシ</t>
    </rPh>
    <rPh sb="2" eb="4">
      <t>カツドウ</t>
    </rPh>
    <rPh sb="4" eb="6">
      <t>シュウシ</t>
    </rPh>
    <phoneticPr fontId="4"/>
  </si>
  <si>
    <t>・投資活動支出</t>
    <rPh sb="1" eb="3">
      <t>トウシ</t>
    </rPh>
    <rPh sb="3" eb="5">
      <t>カツドウ</t>
    </rPh>
    <rPh sb="5" eb="7">
      <t>シシュツ</t>
    </rPh>
    <phoneticPr fontId="4"/>
  </si>
  <si>
    <t>・投資活動収入</t>
    <rPh sb="1" eb="3">
      <t>トウシ</t>
    </rPh>
    <rPh sb="3" eb="5">
      <t>カツドウ</t>
    </rPh>
    <rPh sb="5" eb="7">
      <t>シュウニュウ</t>
    </rPh>
    <phoneticPr fontId="4"/>
  </si>
  <si>
    <t>③</t>
    <phoneticPr fontId="4"/>
  </si>
  <si>
    <t>財務活動収支</t>
    <rPh sb="0" eb="2">
      <t>ザイム</t>
    </rPh>
    <rPh sb="2" eb="4">
      <t>カツドウ</t>
    </rPh>
    <rPh sb="4" eb="6">
      <t>シュウシ</t>
    </rPh>
    <phoneticPr fontId="4"/>
  </si>
  <si>
    <t>・財務活動支出</t>
    <rPh sb="1" eb="3">
      <t>ザイム</t>
    </rPh>
    <rPh sb="3" eb="5">
      <t>カツドウ</t>
    </rPh>
    <rPh sb="5" eb="7">
      <t>シシュツ</t>
    </rPh>
    <phoneticPr fontId="4"/>
  </si>
  <si>
    <t>・財務活動収入</t>
    <rPh sb="1" eb="3">
      <t>ザイム</t>
    </rPh>
    <rPh sb="3" eb="5">
      <t>カツドウ</t>
    </rPh>
    <rPh sb="5" eb="7">
      <t>シュウニュウ</t>
    </rPh>
    <phoneticPr fontId="4"/>
  </si>
  <si>
    <t>・人件費</t>
    <rPh sb="1" eb="4">
      <t>ジンケンヒ</t>
    </rPh>
    <phoneticPr fontId="4"/>
  </si>
  <si>
    <t>職員給与、議員報酬、その他委員報酬、退職給付費用など。</t>
    <rPh sb="0" eb="2">
      <t>ショクイン</t>
    </rPh>
    <rPh sb="2" eb="4">
      <t>キュウヨ</t>
    </rPh>
    <rPh sb="5" eb="7">
      <t>ギイン</t>
    </rPh>
    <rPh sb="18" eb="20">
      <t>タイショク</t>
    </rPh>
    <rPh sb="20" eb="22">
      <t>キュウフ</t>
    </rPh>
    <rPh sb="22" eb="24">
      <t>ヒヨウ</t>
    </rPh>
    <phoneticPr fontId="4"/>
  </si>
  <si>
    <t>・物件費等</t>
    <rPh sb="1" eb="4">
      <t>ブッケンヒ</t>
    </rPh>
    <rPh sb="4" eb="5">
      <t>ナド</t>
    </rPh>
    <phoneticPr fontId="4"/>
  </si>
  <si>
    <t>地方債償還の利子や支払利息、徴収不能引当金繰入額など。</t>
    <rPh sb="0" eb="3">
      <t>チホウサイ</t>
    </rPh>
    <rPh sb="3" eb="5">
      <t>ショウカン</t>
    </rPh>
    <rPh sb="6" eb="8">
      <t>リシ</t>
    </rPh>
    <rPh sb="9" eb="11">
      <t>シハライ</t>
    </rPh>
    <rPh sb="11" eb="13">
      <t>リソク</t>
    </rPh>
    <rPh sb="14" eb="21">
      <t>チョウシュウフノウヒキアテキン</t>
    </rPh>
    <rPh sb="21" eb="23">
      <t>クリイレ</t>
    </rPh>
    <rPh sb="23" eb="24">
      <t>ガク</t>
    </rPh>
    <phoneticPr fontId="4"/>
  </si>
  <si>
    <t>・有形固定資産等の増加</t>
    <rPh sb="1" eb="3">
      <t>ユウケイ</t>
    </rPh>
    <rPh sb="3" eb="5">
      <t>コテイ</t>
    </rPh>
    <rPh sb="5" eb="8">
      <t>シサンナド</t>
    </rPh>
    <rPh sb="9" eb="11">
      <t>ゾウカ</t>
    </rPh>
    <phoneticPr fontId="4"/>
  </si>
  <si>
    <t>・有形固定資産等の減少</t>
    <rPh sb="1" eb="3">
      <t>ユウケイ</t>
    </rPh>
    <rPh sb="3" eb="5">
      <t>コテイ</t>
    </rPh>
    <rPh sb="5" eb="8">
      <t>シサンナド</t>
    </rPh>
    <rPh sb="9" eb="11">
      <t>ゲンショウ</t>
    </rPh>
    <phoneticPr fontId="4"/>
  </si>
  <si>
    <t>・貸付金・基金などの増加</t>
    <rPh sb="1" eb="3">
      <t>カシツケ</t>
    </rPh>
    <rPh sb="3" eb="4">
      <t>キン</t>
    </rPh>
    <rPh sb="5" eb="7">
      <t>キキン</t>
    </rPh>
    <rPh sb="10" eb="12">
      <t>ゾウカ</t>
    </rPh>
    <phoneticPr fontId="4"/>
  </si>
  <si>
    <t>・資産評価差額</t>
    <rPh sb="1" eb="3">
      <t>シサン</t>
    </rPh>
    <rPh sb="3" eb="5">
      <t>ヒョウカ</t>
    </rPh>
    <rPh sb="5" eb="7">
      <t>サガク</t>
    </rPh>
    <phoneticPr fontId="4"/>
  </si>
  <si>
    <t>有価証券、有形固定資産などの評価に伴う増加・減少が計上されます。</t>
    <rPh sb="0" eb="2">
      <t>ユウカ</t>
    </rPh>
    <rPh sb="2" eb="4">
      <t>ショウケン</t>
    </rPh>
    <rPh sb="5" eb="7">
      <t>ユウケイ</t>
    </rPh>
    <rPh sb="7" eb="9">
      <t>コテイ</t>
    </rPh>
    <rPh sb="9" eb="11">
      <t>シサン</t>
    </rPh>
    <rPh sb="14" eb="16">
      <t>ヒョウカ</t>
    </rPh>
    <rPh sb="17" eb="18">
      <t>トモナ</t>
    </rPh>
    <rPh sb="19" eb="21">
      <t>ゾウカ</t>
    </rPh>
    <rPh sb="22" eb="24">
      <t>ゲンショウ</t>
    </rPh>
    <rPh sb="25" eb="27">
      <t>ケイジョウ</t>
    </rPh>
    <phoneticPr fontId="4"/>
  </si>
  <si>
    <t>人件費、物件費、補助費、扶助費などの支出。</t>
    <phoneticPr fontId="4"/>
  </si>
  <si>
    <t>・業務収入</t>
    <rPh sb="1" eb="3">
      <t>ギョウム</t>
    </rPh>
    <rPh sb="3" eb="5">
      <t>シュウニュウ</t>
    </rPh>
    <phoneticPr fontId="4"/>
  </si>
  <si>
    <t>税収等収入、（行政サービスに係る）国県等補助金、使用料及び手数料など。</t>
    <phoneticPr fontId="4"/>
  </si>
  <si>
    <t>・臨時支出</t>
    <rPh sb="1" eb="3">
      <t>リンジ</t>
    </rPh>
    <rPh sb="3" eb="5">
      <t>シシュツ</t>
    </rPh>
    <phoneticPr fontId="4"/>
  </si>
  <si>
    <t>災害復旧事業費などの、経常的でない臨時の支出。</t>
  </si>
  <si>
    <t>・臨時収入</t>
    <rPh sb="1" eb="3">
      <t>リンジ</t>
    </rPh>
    <rPh sb="3" eb="5">
      <t>シュウニュウ</t>
    </rPh>
    <phoneticPr fontId="4"/>
  </si>
  <si>
    <t>災害復旧事業費に対する補助金収入など。</t>
  </si>
  <si>
    <t>公共施設等の整備、基金の積立、貸付などに要する支出。</t>
    <phoneticPr fontId="4"/>
  </si>
  <si>
    <t>国県等補助金、基金取崩、貸付金の元金回収、資産の売却などの収入。</t>
    <phoneticPr fontId="4"/>
  </si>
  <si>
    <t>地方債の発行などによる収入</t>
    <rPh sb="4" eb="6">
      <t>ハッコウ</t>
    </rPh>
    <rPh sb="11" eb="13">
      <t>シュウニュウ</t>
    </rPh>
    <phoneticPr fontId="4"/>
  </si>
  <si>
    <t>地方債の元本償還などの支出。</t>
    <phoneticPr fontId="4"/>
  </si>
  <si>
    <t>　１年間の資金の増減をⅠ業務活動収支、Ⅱ投資活動収支、Ⅲ財務活動収支に区分し、 ３つの収支の財源がどのように調達され、収支の過不足が生じたのかを明らかにするものです。
　</t>
    <phoneticPr fontId="4"/>
  </si>
  <si>
    <t>全体会計財務書類</t>
    <rPh sb="0" eb="2">
      <t>ゼンタイ</t>
    </rPh>
    <phoneticPr fontId="4"/>
  </si>
  <si>
    <t>連結会計財務書類</t>
    <rPh sb="0" eb="2">
      <t>レンケツ</t>
    </rPh>
    <phoneticPr fontId="4"/>
  </si>
  <si>
    <t>注記</t>
    <rPh sb="0" eb="2">
      <t>チュウキ</t>
    </rPh>
    <phoneticPr fontId="4"/>
  </si>
  <si>
    <t>【一般会計等】</t>
    <rPh sb="1" eb="3">
      <t>イッパン</t>
    </rPh>
    <rPh sb="3" eb="6">
      <t>カイケイナド</t>
    </rPh>
    <phoneticPr fontId="4"/>
  </si>
  <si>
    <t>該当する事象はありません。</t>
  </si>
  <si>
    <t>合計</t>
    <rPh sb="0" eb="2">
      <t>ゴウケイ</t>
    </rPh>
    <phoneticPr fontId="4"/>
  </si>
  <si>
    <t>金額</t>
    <rPh sb="0" eb="2">
      <t>キンガク</t>
    </rPh>
    <phoneticPr fontId="4"/>
  </si>
  <si>
    <t>実質赤字比率</t>
    <rPh sb="0" eb="2">
      <t>ジッシツ</t>
    </rPh>
    <rPh sb="2" eb="4">
      <t>アカジ</t>
    </rPh>
    <rPh sb="4" eb="6">
      <t>ヒリツ</t>
    </rPh>
    <phoneticPr fontId="4"/>
  </si>
  <si>
    <t>％</t>
    <phoneticPr fontId="4"/>
  </si>
  <si>
    <t>連結実質赤字比率</t>
    <rPh sb="0" eb="2">
      <t>レンケツ</t>
    </rPh>
    <rPh sb="2" eb="4">
      <t>ジッシツ</t>
    </rPh>
    <rPh sb="4" eb="6">
      <t>アカジ</t>
    </rPh>
    <rPh sb="6" eb="8">
      <t>ヒリツ</t>
    </rPh>
    <phoneticPr fontId="4"/>
  </si>
  <si>
    <t>実質公債費比率</t>
    <rPh sb="0" eb="2">
      <t>ジッシツ</t>
    </rPh>
    <rPh sb="2" eb="5">
      <t>コウサイヒ</t>
    </rPh>
    <rPh sb="5" eb="7">
      <t>ヒリツ</t>
    </rPh>
    <phoneticPr fontId="4"/>
  </si>
  <si>
    <t>将来負担比率</t>
    <rPh sb="0" eb="2">
      <t>ショウライ</t>
    </rPh>
    <rPh sb="2" eb="4">
      <t>フタン</t>
    </rPh>
    <rPh sb="4" eb="6">
      <t>ヒリツ</t>
    </rPh>
    <phoneticPr fontId="4"/>
  </si>
  <si>
    <t>千円</t>
  </si>
  <si>
    <t>継続費逓次繰越額</t>
    <rPh sb="0" eb="2">
      <t>ケイゾク</t>
    </rPh>
    <rPh sb="2" eb="3">
      <t>ヒ</t>
    </rPh>
    <rPh sb="3" eb="4">
      <t>テイ</t>
    </rPh>
    <rPh sb="4" eb="5">
      <t>ツギ</t>
    </rPh>
    <rPh sb="5" eb="7">
      <t>クリコシ</t>
    </rPh>
    <rPh sb="7" eb="8">
      <t>ガク</t>
    </rPh>
    <phoneticPr fontId="4"/>
  </si>
  <si>
    <t>（一般会計）　</t>
  </si>
  <si>
    <t>繰越明許費</t>
    <rPh sb="0" eb="1">
      <t>ク</t>
    </rPh>
    <rPh sb="1" eb="2">
      <t>コ</t>
    </rPh>
    <rPh sb="2" eb="4">
      <t>メイキョ</t>
    </rPh>
    <rPh sb="4" eb="5">
      <t>ヒ</t>
    </rPh>
    <phoneticPr fontId="4"/>
  </si>
  <si>
    <t>（一般会計）</t>
    <rPh sb="1" eb="3">
      <t>イッパン</t>
    </rPh>
    <rPh sb="3" eb="5">
      <t>カイケイ</t>
    </rPh>
    <phoneticPr fontId="4"/>
  </si>
  <si>
    <t>事故繰越額</t>
    <rPh sb="0" eb="2">
      <t>ジコ</t>
    </rPh>
    <rPh sb="2" eb="4">
      <t>クリコシ</t>
    </rPh>
    <rPh sb="4" eb="5">
      <t>ガク</t>
    </rPh>
    <phoneticPr fontId="4"/>
  </si>
  <si>
    <t>従前の財務書類を公開しておらず影響はありません。</t>
    <rPh sb="0" eb="2">
      <t>ジュウゼン</t>
    </rPh>
    <rPh sb="3" eb="7">
      <t>ザイムショルイ</t>
    </rPh>
    <rPh sb="8" eb="10">
      <t>コウカイ</t>
    </rPh>
    <rPh sb="15" eb="17">
      <t>エイキョウ</t>
    </rPh>
    <phoneticPr fontId="4"/>
  </si>
  <si>
    <t>土地</t>
    <rPh sb="0" eb="2">
      <t>トチ</t>
    </rPh>
    <phoneticPr fontId="4"/>
  </si>
  <si>
    <t>間接法による表示なのでこでの記載は不要とします。</t>
    <rPh sb="0" eb="2">
      <t>カンセツ</t>
    </rPh>
    <rPh sb="2" eb="3">
      <t>ホウ</t>
    </rPh>
    <rPh sb="6" eb="8">
      <t>ヒョウジ</t>
    </rPh>
    <rPh sb="14" eb="16">
      <t>キサイ</t>
    </rPh>
    <rPh sb="17" eb="19">
      <t>フヨウ</t>
    </rPh>
    <phoneticPr fontId="4"/>
  </si>
  <si>
    <t>ア．</t>
    <phoneticPr fontId="4"/>
  </si>
  <si>
    <t>標準財政規模</t>
    <rPh sb="0" eb="2">
      <t>ヒョウジュン</t>
    </rPh>
    <rPh sb="2" eb="4">
      <t>ザイセイ</t>
    </rPh>
    <rPh sb="4" eb="6">
      <t>キボ</t>
    </rPh>
    <phoneticPr fontId="4"/>
  </si>
  <si>
    <t>イ．</t>
    <phoneticPr fontId="4"/>
  </si>
  <si>
    <t>元利償還金・純元利償還金に係る基準財政需要額算入額</t>
    <rPh sb="0" eb="2">
      <t>ガンリ</t>
    </rPh>
    <rPh sb="2" eb="5">
      <t>ショウカンキン</t>
    </rPh>
    <rPh sb="6" eb="7">
      <t>ジュン</t>
    </rPh>
    <rPh sb="7" eb="9">
      <t>ガンリ</t>
    </rPh>
    <rPh sb="9" eb="12">
      <t>ショウカンキン</t>
    </rPh>
    <rPh sb="13" eb="14">
      <t>カカワ</t>
    </rPh>
    <rPh sb="15" eb="17">
      <t>キジュン</t>
    </rPh>
    <rPh sb="17" eb="19">
      <t>ザイセイ</t>
    </rPh>
    <rPh sb="19" eb="21">
      <t>ジュヨウ</t>
    </rPh>
    <rPh sb="21" eb="22">
      <t>ガク</t>
    </rPh>
    <rPh sb="22" eb="24">
      <t>サンニュウ</t>
    </rPh>
    <rPh sb="24" eb="25">
      <t>ガク</t>
    </rPh>
    <phoneticPr fontId="4"/>
  </si>
  <si>
    <t>ウ．</t>
    <phoneticPr fontId="4"/>
  </si>
  <si>
    <t>将来負担額</t>
    <rPh sb="0" eb="2">
      <t>ショウライ</t>
    </rPh>
    <rPh sb="2" eb="4">
      <t>フタン</t>
    </rPh>
    <rPh sb="4" eb="5">
      <t>ガク</t>
    </rPh>
    <phoneticPr fontId="4"/>
  </si>
  <si>
    <t>エ．</t>
    <phoneticPr fontId="4"/>
  </si>
  <si>
    <t>充当可能金額</t>
    <rPh sb="0" eb="2">
      <t>ジュウトウ</t>
    </rPh>
    <rPh sb="2" eb="4">
      <t>カノウ</t>
    </rPh>
    <rPh sb="4" eb="6">
      <t>キンガク</t>
    </rPh>
    <phoneticPr fontId="4"/>
  </si>
  <si>
    <t>オ．</t>
    <phoneticPr fontId="4"/>
  </si>
  <si>
    <t>特定財源見込額</t>
    <rPh sb="0" eb="2">
      <t>トクテイ</t>
    </rPh>
    <rPh sb="2" eb="4">
      <t>ザイゲン</t>
    </rPh>
    <rPh sb="4" eb="6">
      <t>ミコミ</t>
    </rPh>
    <rPh sb="6" eb="7">
      <t>ガク</t>
    </rPh>
    <phoneticPr fontId="4"/>
  </si>
  <si>
    <t>カ．</t>
    <phoneticPr fontId="4"/>
  </si>
  <si>
    <t>地方債現在高などに係る基準財政需要額算入見込額</t>
    <rPh sb="0" eb="3">
      <t>チホウサイ</t>
    </rPh>
    <rPh sb="3" eb="5">
      <t>ゲンザイ</t>
    </rPh>
    <rPh sb="5" eb="6">
      <t>ダカ</t>
    </rPh>
    <rPh sb="9" eb="10">
      <t>カカワ</t>
    </rPh>
    <rPh sb="11" eb="13">
      <t>キジュン</t>
    </rPh>
    <rPh sb="13" eb="15">
      <t>ザイセイ</t>
    </rPh>
    <rPh sb="15" eb="17">
      <t>ジュヨウ</t>
    </rPh>
    <rPh sb="17" eb="18">
      <t>ガク</t>
    </rPh>
    <rPh sb="18" eb="20">
      <t>サンニュウ</t>
    </rPh>
    <rPh sb="20" eb="22">
      <t>ミコミ</t>
    </rPh>
    <rPh sb="22" eb="23">
      <t>ガク</t>
    </rPh>
    <phoneticPr fontId="4"/>
  </si>
  <si>
    <t>基礎的財政収支</t>
  </si>
  <si>
    <t>該当する取引はありません。</t>
    <rPh sb="4" eb="6">
      <t>トリヒキ</t>
    </rPh>
    <phoneticPr fontId="4"/>
  </si>
  <si>
    <t>【全体】</t>
    <rPh sb="1" eb="3">
      <t>ゼンタイ</t>
    </rPh>
    <phoneticPr fontId="4"/>
  </si>
  <si>
    <t>【連結】</t>
    <rPh sb="1" eb="3">
      <t>レンケツ</t>
    </rPh>
    <phoneticPr fontId="4"/>
  </si>
  <si>
    <t>一般会計</t>
    <rPh sb="0" eb="2">
      <t>イッパン</t>
    </rPh>
    <rPh sb="2" eb="4">
      <t>カイケイ</t>
    </rPh>
    <phoneticPr fontId="4"/>
  </si>
  <si>
    <t>支出（歳出）</t>
    <rPh sb="0" eb="2">
      <t>シシュツ</t>
    </rPh>
    <rPh sb="3" eb="5">
      <t>サイシュツ</t>
    </rPh>
    <phoneticPr fontId="4"/>
  </si>
  <si>
    <t>収入（歳入）</t>
    <rPh sb="0" eb="2">
      <t>シュウニュウ</t>
    </rPh>
    <rPh sb="3" eb="5">
      <t>サイニュウ</t>
    </rPh>
    <phoneticPr fontId="4"/>
  </si>
  <si>
    <t>歳入歳出決算書</t>
    <rPh sb="0" eb="2">
      <t>サイニュウ</t>
    </rPh>
    <rPh sb="2" eb="4">
      <t>サイシュツ</t>
    </rPh>
    <rPh sb="4" eb="7">
      <t>ケッサンショ</t>
    </rPh>
    <phoneticPr fontId="4"/>
  </si>
  <si>
    <t>資金収支計算書</t>
    <rPh sb="0" eb="2">
      <t>シキン</t>
    </rPh>
    <rPh sb="2" eb="4">
      <t>シュウシ</t>
    </rPh>
    <rPh sb="4" eb="6">
      <t>ケイサン</t>
    </rPh>
    <rPh sb="6" eb="7">
      <t>ショ</t>
    </rPh>
    <phoneticPr fontId="4"/>
  </si>
  <si>
    <t>　　  注記（一般会計等）</t>
    <phoneticPr fontId="4"/>
  </si>
  <si>
    <t>　　  注記（全体）</t>
    <phoneticPr fontId="4"/>
  </si>
  <si>
    <t>　　  注記（連結）</t>
    <phoneticPr fontId="4"/>
  </si>
  <si>
    <r>
      <t>㍿</t>
    </r>
    <r>
      <rPr>
        <sz val="22"/>
        <rFont val="HGS明朝B"/>
        <family val="1"/>
        <charset val="128"/>
      </rPr>
      <t>行政システム研究所</t>
    </r>
  </si>
  <si>
    <t xml:space="preserve">資産形成のために充当した資源の蓄積をいい、原則として金銭以外の形態（固定資産等）で保有する。 </t>
    <phoneticPr fontId="4"/>
  </si>
  <si>
    <t>費消可能な資源の蓄積をいい、原則として金銭の形態で保有する。
流動資産（短期貸付金及び基金等を除く）から負債（将来現金等支出を見込む）を控除した額。 
マイナスとなることが多く、その場合、基準日時点における将来の金銭必要額を示している。</t>
    <phoneticPr fontId="4"/>
  </si>
  <si>
    <t>定額法を採用しています。</t>
    <rPh sb="0" eb="2">
      <t>テイガク</t>
    </rPh>
    <rPh sb="2" eb="3">
      <t>ホウ</t>
    </rPh>
    <rPh sb="4" eb="6">
      <t>サイヨウ</t>
    </rPh>
    <phoneticPr fontId="4"/>
  </si>
  <si>
    <t>過去3年間の平均不納欠損率により計上しています。</t>
    <rPh sb="0" eb="2">
      <t>カコ</t>
    </rPh>
    <rPh sb="3" eb="5">
      <t>ネンカン</t>
    </rPh>
    <rPh sb="6" eb="8">
      <t>ヘイキン</t>
    </rPh>
    <rPh sb="8" eb="10">
      <t>フノウ</t>
    </rPh>
    <rPh sb="10" eb="12">
      <t>ケッソン</t>
    </rPh>
    <rPh sb="12" eb="13">
      <t>リツ</t>
    </rPh>
    <rPh sb="16" eb="18">
      <t>ケイジョウ</t>
    </rPh>
    <phoneticPr fontId="4"/>
  </si>
  <si>
    <t>翌年度６月支給予定の期末・勤勉手当のうち、全支給対象期間に対する本年度の支給対象期間の割合を乗じた額を計上しています。</t>
    <rPh sb="0" eb="3">
      <t>ヨクネンド</t>
    </rPh>
    <rPh sb="4" eb="5">
      <t>ガツ</t>
    </rPh>
    <rPh sb="5" eb="7">
      <t>シキュウ</t>
    </rPh>
    <rPh sb="7" eb="9">
      <t>ヨテイ</t>
    </rPh>
    <rPh sb="10" eb="12">
      <t>キマツ</t>
    </rPh>
    <rPh sb="13" eb="15">
      <t>キンベン</t>
    </rPh>
    <rPh sb="15" eb="17">
      <t>テアテ</t>
    </rPh>
    <rPh sb="21" eb="22">
      <t>ゼン</t>
    </rPh>
    <rPh sb="22" eb="24">
      <t>シキュウ</t>
    </rPh>
    <rPh sb="24" eb="26">
      <t>タイショウ</t>
    </rPh>
    <rPh sb="26" eb="28">
      <t>キカン</t>
    </rPh>
    <rPh sb="29" eb="30">
      <t>タイ</t>
    </rPh>
    <rPh sb="32" eb="35">
      <t>ホンネンド</t>
    </rPh>
    <rPh sb="36" eb="38">
      <t>シキュウ</t>
    </rPh>
    <rPh sb="38" eb="40">
      <t>タイショウ</t>
    </rPh>
    <rPh sb="40" eb="41">
      <t>キ</t>
    </rPh>
    <phoneticPr fontId="4"/>
  </si>
  <si>
    <t>地方公共団体財政健全化法における退職手当支給額に係る負担見込額算定方法に従っています。</t>
    <rPh sb="0" eb="2">
      <t>チホウ</t>
    </rPh>
    <rPh sb="2" eb="4">
      <t>コウキョウ</t>
    </rPh>
    <rPh sb="4" eb="6">
      <t>ダンタイ</t>
    </rPh>
    <rPh sb="6" eb="8">
      <t>ザイセイ</t>
    </rPh>
    <rPh sb="8" eb="11">
      <t>ケンゼンカ</t>
    </rPh>
    <rPh sb="11" eb="12">
      <t>ホウ</t>
    </rPh>
    <rPh sb="16" eb="18">
      <t>タイショク</t>
    </rPh>
    <rPh sb="18" eb="20">
      <t>テアテ</t>
    </rPh>
    <rPh sb="20" eb="22">
      <t>シキュウ</t>
    </rPh>
    <rPh sb="22" eb="23">
      <t>ガク</t>
    </rPh>
    <rPh sb="24" eb="25">
      <t>カカワ</t>
    </rPh>
    <rPh sb="26" eb="28">
      <t>フタン</t>
    </rPh>
    <rPh sb="28" eb="30">
      <t>ミコミ</t>
    </rPh>
    <rPh sb="30" eb="31">
      <t>ガク</t>
    </rPh>
    <rPh sb="31" eb="33">
      <t>サンテイ</t>
    </rPh>
    <rPh sb="33" eb="35">
      <t>ホウホウ</t>
    </rPh>
    <rPh sb="36" eb="37">
      <t>シタガ</t>
    </rPh>
    <phoneticPr fontId="4"/>
  </si>
  <si>
    <t>地方公共団体財政健全化法における損失補償債務等に係る一般会計等負担見込額算定方式に従っています。</t>
    <rPh sb="16" eb="18">
      <t>ソンシツ</t>
    </rPh>
    <rPh sb="18" eb="20">
      <t>ホショウ</t>
    </rPh>
    <rPh sb="20" eb="22">
      <t>サイム</t>
    </rPh>
    <rPh sb="22" eb="23">
      <t>トウ</t>
    </rPh>
    <rPh sb="24" eb="25">
      <t>カカワ</t>
    </rPh>
    <rPh sb="26" eb="28">
      <t>イッパン</t>
    </rPh>
    <rPh sb="28" eb="30">
      <t>カイケイ</t>
    </rPh>
    <rPh sb="30" eb="31">
      <t>トウ</t>
    </rPh>
    <rPh sb="31" eb="33">
      <t>フタン</t>
    </rPh>
    <rPh sb="33" eb="35">
      <t>ミコミ</t>
    </rPh>
    <rPh sb="35" eb="36">
      <t>ガク</t>
    </rPh>
    <rPh sb="36" eb="38">
      <t>サンテイ</t>
    </rPh>
    <rPh sb="38" eb="40">
      <t>ホウシキ</t>
    </rPh>
    <phoneticPr fontId="4"/>
  </si>
  <si>
    <t>税込方式によっています。</t>
    <rPh sb="0" eb="2">
      <t>ゼイコミ</t>
    </rPh>
    <rPh sb="2" eb="4">
      <t>ホウシキ</t>
    </rPh>
    <phoneticPr fontId="4"/>
  </si>
  <si>
    <t>要求払預金</t>
    <rPh sb="0" eb="3">
      <t>ヨウキュウバラ</t>
    </rPh>
    <rPh sb="3" eb="5">
      <t>ヨキン</t>
    </rPh>
    <phoneticPr fontId="17"/>
  </si>
  <si>
    <t>本年度末残高</t>
    <rPh sb="0" eb="3">
      <t>ホンネンド</t>
    </rPh>
    <rPh sb="3" eb="4">
      <t>マツ</t>
    </rPh>
    <rPh sb="4" eb="6">
      <t>ザンダカ</t>
    </rPh>
    <phoneticPr fontId="4"/>
  </si>
  <si>
    <t>種類</t>
    <rPh sb="0" eb="2">
      <t>シュルイ</t>
    </rPh>
    <phoneticPr fontId="4"/>
  </si>
  <si>
    <t>（単位：千円）</t>
    <phoneticPr fontId="4"/>
  </si>
  <si>
    <t>（単位：千円）</t>
    <phoneticPr fontId="17"/>
  </si>
  <si>
    <t>（１）資金の明細</t>
    <rPh sb="3" eb="5">
      <t>シキン</t>
    </rPh>
    <rPh sb="6" eb="8">
      <t>メイサイ</t>
    </rPh>
    <phoneticPr fontId="17"/>
  </si>
  <si>
    <t>４．資金収支計算書の内容に関する明細</t>
    <rPh sb="2" eb="4">
      <t>シキン</t>
    </rPh>
    <rPh sb="4" eb="6">
      <t>シュウシ</t>
    </rPh>
    <rPh sb="6" eb="9">
      <t>ケイサンショ</t>
    </rPh>
    <rPh sb="10" eb="12">
      <t>ナイヨウ</t>
    </rPh>
    <rPh sb="13" eb="14">
      <t>カン</t>
    </rPh>
    <rPh sb="16" eb="18">
      <t>メイサイ</t>
    </rPh>
    <phoneticPr fontId="17"/>
  </si>
  <si>
    <t>合計</t>
    <rPh sb="0" eb="2">
      <t>ゴウケイ</t>
    </rPh>
    <phoneticPr fontId="17"/>
  </si>
  <si>
    <t>その他</t>
    <rPh sb="2" eb="3">
      <t>タ</t>
    </rPh>
    <phoneticPr fontId="17"/>
  </si>
  <si>
    <t>貸付金・基金等の増加</t>
    <rPh sb="0" eb="3">
      <t>カシツケキン</t>
    </rPh>
    <rPh sb="4" eb="6">
      <t>キキン</t>
    </rPh>
    <rPh sb="6" eb="7">
      <t>ナド</t>
    </rPh>
    <rPh sb="8" eb="10">
      <t>ゾウカ</t>
    </rPh>
    <phoneticPr fontId="17"/>
  </si>
  <si>
    <t>有形固定資産等の増加</t>
    <rPh sb="0" eb="2">
      <t>ユウケイ</t>
    </rPh>
    <rPh sb="2" eb="4">
      <t>コテイ</t>
    </rPh>
    <rPh sb="4" eb="6">
      <t>シサン</t>
    </rPh>
    <rPh sb="6" eb="7">
      <t>ナド</t>
    </rPh>
    <rPh sb="8" eb="10">
      <t>ゾウカ</t>
    </rPh>
    <phoneticPr fontId="17"/>
  </si>
  <si>
    <t>純行政コスト</t>
    <rPh sb="0" eb="1">
      <t>ジュン</t>
    </rPh>
    <rPh sb="1" eb="3">
      <t>ギョウセイ</t>
    </rPh>
    <phoneticPr fontId="17"/>
  </si>
  <si>
    <t>その他</t>
    <rPh sb="2" eb="3">
      <t>ホカ</t>
    </rPh>
    <phoneticPr fontId="4"/>
  </si>
  <si>
    <t>その他</t>
    <rPh sb="2" eb="3">
      <t>ホカ</t>
    </rPh>
    <phoneticPr fontId="17"/>
  </si>
  <si>
    <t>税収等</t>
    <rPh sb="0" eb="3">
      <t>ゼイシュウナド</t>
    </rPh>
    <phoneticPr fontId="17"/>
  </si>
  <si>
    <t>地方債</t>
    <rPh sb="0" eb="3">
      <t>チホウサイ</t>
    </rPh>
    <phoneticPr fontId="17"/>
  </si>
  <si>
    <t>国県等補助金</t>
    <rPh sb="0" eb="1">
      <t>クニ</t>
    </rPh>
    <rPh sb="1" eb="2">
      <t>ケン</t>
    </rPh>
    <rPh sb="2" eb="3">
      <t>ナド</t>
    </rPh>
    <rPh sb="3" eb="6">
      <t>ホジョキン</t>
    </rPh>
    <phoneticPr fontId="4"/>
  </si>
  <si>
    <t>国県等補助金</t>
    <rPh sb="0" eb="1">
      <t>クニ</t>
    </rPh>
    <rPh sb="1" eb="2">
      <t>ケン</t>
    </rPh>
    <rPh sb="2" eb="3">
      <t>ナド</t>
    </rPh>
    <rPh sb="3" eb="6">
      <t>ホジョキン</t>
    </rPh>
    <phoneticPr fontId="17"/>
  </si>
  <si>
    <t>内訳</t>
    <rPh sb="0" eb="2">
      <t>ウチワケ</t>
    </rPh>
    <phoneticPr fontId="17"/>
  </si>
  <si>
    <t>金額</t>
    <rPh sb="0" eb="2">
      <t>キンガク</t>
    </rPh>
    <phoneticPr fontId="17"/>
  </si>
  <si>
    <t>区分</t>
    <rPh sb="0" eb="2">
      <t>クブン</t>
    </rPh>
    <phoneticPr fontId="4"/>
  </si>
  <si>
    <t>区分</t>
    <rPh sb="0" eb="2">
      <t>クブン</t>
    </rPh>
    <phoneticPr fontId="17"/>
  </si>
  <si>
    <t>（２）財源情報の明細</t>
    <rPh sb="3" eb="5">
      <t>ザイゲン</t>
    </rPh>
    <rPh sb="5" eb="7">
      <t>ジョウホウ</t>
    </rPh>
    <rPh sb="8" eb="10">
      <t>メイサイ</t>
    </rPh>
    <phoneticPr fontId="17"/>
  </si>
  <si>
    <t>小計</t>
    <rPh sb="0" eb="2">
      <t>ショウケイ</t>
    </rPh>
    <phoneticPr fontId="4"/>
  </si>
  <si>
    <t>計</t>
    <rPh sb="0" eb="1">
      <t>ケイ</t>
    </rPh>
    <phoneticPr fontId="17"/>
  </si>
  <si>
    <t>経常的
補助金</t>
    <rPh sb="0" eb="3">
      <t>ケイジョウテキ</t>
    </rPh>
    <rPh sb="4" eb="7">
      <t>ホジョキン</t>
    </rPh>
    <phoneticPr fontId="17"/>
  </si>
  <si>
    <t>資本的
補助金</t>
    <rPh sb="0" eb="3">
      <t>シホンテキ</t>
    </rPh>
    <rPh sb="4" eb="7">
      <t>ホジョキン</t>
    </rPh>
    <phoneticPr fontId="17"/>
  </si>
  <si>
    <t>税収等</t>
    <rPh sb="0" eb="2">
      <t>ゼイシュウ</t>
    </rPh>
    <rPh sb="2" eb="3">
      <t>ナド</t>
    </rPh>
    <phoneticPr fontId="4"/>
  </si>
  <si>
    <t>都道府県等支出金</t>
    <rPh sb="0" eb="4">
      <t>トドウフケン</t>
    </rPh>
    <rPh sb="4" eb="5">
      <t>ナド</t>
    </rPh>
    <rPh sb="5" eb="8">
      <t>シシュツキン</t>
    </rPh>
    <phoneticPr fontId="16"/>
  </si>
  <si>
    <t>国庫支出金</t>
    <rPh sb="0" eb="2">
      <t>コッコ</t>
    </rPh>
    <rPh sb="2" eb="5">
      <t>シシュツキン</t>
    </rPh>
    <phoneticPr fontId="16"/>
  </si>
  <si>
    <t>地方交付税</t>
    <phoneticPr fontId="17"/>
  </si>
  <si>
    <t>分担金及び負担金</t>
    <phoneticPr fontId="17"/>
  </si>
  <si>
    <t>税関連交付金</t>
    <phoneticPr fontId="17"/>
  </si>
  <si>
    <t>地方税</t>
    <rPh sb="0" eb="3">
      <t>チホウゼイ</t>
    </rPh>
    <phoneticPr fontId="16"/>
  </si>
  <si>
    <t>財源の内容</t>
    <rPh sb="0" eb="2">
      <t>ザイゲン</t>
    </rPh>
    <rPh sb="3" eb="5">
      <t>ナイヨウ</t>
    </rPh>
    <phoneticPr fontId="4"/>
  </si>
  <si>
    <t>会計</t>
    <rPh sb="0" eb="2">
      <t>カイケイ</t>
    </rPh>
    <phoneticPr fontId="4"/>
  </si>
  <si>
    <t>（１）財源の明細</t>
    <rPh sb="3" eb="5">
      <t>ザイゲン</t>
    </rPh>
    <rPh sb="6" eb="8">
      <t>メイサイ</t>
    </rPh>
    <phoneticPr fontId="17"/>
  </si>
  <si>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7"/>
  </si>
  <si>
    <t>支出目的</t>
    <phoneticPr fontId="17"/>
  </si>
  <si>
    <t>金額</t>
    <phoneticPr fontId="17"/>
  </si>
  <si>
    <t>相手先</t>
    <phoneticPr fontId="17"/>
  </si>
  <si>
    <t>名称</t>
    <phoneticPr fontId="17"/>
  </si>
  <si>
    <t>（１）補助金等の明細</t>
    <rPh sb="3" eb="7">
      <t>ホジョキンナド</t>
    </rPh>
    <rPh sb="8" eb="10">
      <t>メイサイ</t>
    </rPh>
    <phoneticPr fontId="17"/>
  </si>
  <si>
    <t>２．行政コスト計算書の内容に関する明細</t>
    <rPh sb="2" eb="4">
      <t>ギョウセイ</t>
    </rPh>
    <rPh sb="7" eb="10">
      <t>ケイサンショ</t>
    </rPh>
    <rPh sb="11" eb="13">
      <t>ナイヨウ</t>
    </rPh>
    <rPh sb="14" eb="15">
      <t>カン</t>
    </rPh>
    <rPh sb="17" eb="19">
      <t>メイサイ</t>
    </rPh>
    <phoneticPr fontId="17"/>
  </si>
  <si>
    <t>賞与等引当金</t>
    <phoneticPr fontId="17"/>
  </si>
  <si>
    <t>損失補償等引当金</t>
    <phoneticPr fontId="17"/>
  </si>
  <si>
    <t>退職手当引当金</t>
    <phoneticPr fontId="17"/>
  </si>
  <si>
    <t>投資損失引当金</t>
    <phoneticPr fontId="17"/>
  </si>
  <si>
    <t>徴収不能引当金</t>
    <phoneticPr fontId="17"/>
  </si>
  <si>
    <t>目的使用</t>
    <rPh sb="0" eb="2">
      <t>モクテキ</t>
    </rPh>
    <rPh sb="2" eb="4">
      <t>シヨウ</t>
    </rPh>
    <phoneticPr fontId="17"/>
  </si>
  <si>
    <t>本年度減少額</t>
    <rPh sb="0" eb="3">
      <t>ホンネンド</t>
    </rPh>
    <rPh sb="3" eb="6">
      <t>ゲンショウガク</t>
    </rPh>
    <phoneticPr fontId="4"/>
  </si>
  <si>
    <t>本年度増加額</t>
    <rPh sb="0" eb="3">
      <t>ホンネンド</t>
    </rPh>
    <rPh sb="3" eb="5">
      <t>ゾウカ</t>
    </rPh>
    <rPh sb="5" eb="6">
      <t>ガク</t>
    </rPh>
    <phoneticPr fontId="4"/>
  </si>
  <si>
    <t>前年度末残高</t>
    <rPh sb="0" eb="3">
      <t>ゼンネンド</t>
    </rPh>
    <rPh sb="3" eb="4">
      <t>マツ</t>
    </rPh>
    <rPh sb="4" eb="6">
      <t>ザンダカ</t>
    </rPh>
    <phoneticPr fontId="4"/>
  </si>
  <si>
    <t>⑤引当金の明細</t>
    <rPh sb="1" eb="4">
      <t>ヒキアテキン</t>
    </rPh>
    <rPh sb="5" eb="7">
      <t>メイサイ</t>
    </rPh>
    <phoneticPr fontId="17"/>
  </si>
  <si>
    <t>契約条項の概要</t>
    <rPh sb="0" eb="2">
      <t>ケイヤク</t>
    </rPh>
    <rPh sb="2" eb="4">
      <t>ジョウコウ</t>
    </rPh>
    <rPh sb="5" eb="7">
      <t>ガイヨウ</t>
    </rPh>
    <phoneticPr fontId="33"/>
  </si>
  <si>
    <t>特定の契約条項が
付された地方債残高</t>
    <rPh sb="0" eb="2">
      <t>トクテイ</t>
    </rPh>
    <rPh sb="3" eb="5">
      <t>ケイヤク</t>
    </rPh>
    <rPh sb="5" eb="7">
      <t>ジョウコウ</t>
    </rPh>
    <rPh sb="9" eb="10">
      <t>フ</t>
    </rPh>
    <rPh sb="13" eb="16">
      <t>チホウサイ</t>
    </rPh>
    <rPh sb="16" eb="18">
      <t>ザンダカ</t>
    </rPh>
    <phoneticPr fontId="33"/>
  </si>
  <si>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</si>
  <si>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20年超</t>
    <rPh sb="2" eb="3">
      <t>ネン</t>
    </rPh>
    <rPh sb="3" eb="4">
      <t>チョウ</t>
    </rPh>
    <phoneticPr fontId="4"/>
  </si>
  <si>
    <t>15年超
20年以内</t>
    <rPh sb="2" eb="3">
      <t>ネン</t>
    </rPh>
    <rPh sb="3" eb="4">
      <t>チョウ</t>
    </rPh>
    <rPh sb="7" eb="8">
      <t>ネン</t>
    </rPh>
    <rPh sb="8" eb="10">
      <t>イナイ</t>
    </rPh>
    <phoneticPr fontId="4"/>
  </si>
  <si>
    <t>10年超
15年以内</t>
    <rPh sb="2" eb="3">
      <t>ネン</t>
    </rPh>
    <rPh sb="3" eb="4">
      <t>チョウ</t>
    </rPh>
    <rPh sb="7" eb="8">
      <t>ネン</t>
    </rPh>
    <rPh sb="8" eb="10">
      <t>イナイ</t>
    </rPh>
    <phoneticPr fontId="4"/>
  </si>
  <si>
    <t>５年超
10年以内</t>
    <rPh sb="1" eb="2">
      <t>ネン</t>
    </rPh>
    <rPh sb="2" eb="3">
      <t>チョウ</t>
    </rPh>
    <rPh sb="6" eb="7">
      <t>ネン</t>
    </rPh>
    <rPh sb="7" eb="9">
      <t>イナイ</t>
    </rPh>
    <phoneticPr fontId="4"/>
  </si>
  <si>
    <t>４年超
５年以内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</si>
  <si>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</si>
  <si>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</si>
  <si>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１年超
２年以内</t>
    <rPh sb="1" eb="2">
      <t>ネン</t>
    </rPh>
    <rPh sb="2" eb="3">
      <t>チョウ</t>
    </rPh>
    <rPh sb="5" eb="6">
      <t>ネン</t>
    </rPh>
    <rPh sb="6" eb="8">
      <t>イナイ</t>
    </rPh>
    <phoneticPr fontId="4"/>
  </si>
  <si>
    <t>１年以内</t>
    <rPh sb="1" eb="2">
      <t>ネン</t>
    </rPh>
    <rPh sb="2" eb="4">
      <t>イナイ</t>
    </rPh>
    <phoneticPr fontId="4"/>
  </si>
  <si>
    <t>地方債残高</t>
    <rPh sb="0" eb="3">
      <t>チホウサイ</t>
    </rPh>
    <rPh sb="3" eb="5">
      <t>ザンダカ</t>
    </rPh>
    <phoneticPr fontId="33"/>
  </si>
  <si>
    <t>③地方債（返済期間別）の明細</t>
    <rPh sb="1" eb="4">
      <t>チホウサイ</t>
    </rPh>
    <rPh sb="5" eb="7">
      <t>ヘンサイ</t>
    </rPh>
    <rPh sb="7" eb="9">
      <t>キカン</t>
    </rPh>
    <rPh sb="9" eb="10">
      <t>ベツ</t>
    </rPh>
    <rPh sb="12" eb="14">
      <t>メイサイ</t>
    </rPh>
    <phoneticPr fontId="4"/>
  </si>
  <si>
    <t>（参考）
加重平均
利率</t>
    <rPh sb="1" eb="3">
      <t>サンコウ</t>
    </rPh>
    <rPh sb="5" eb="7">
      <t>カジュウ</t>
    </rPh>
    <rPh sb="7" eb="9">
      <t>ヘイキン</t>
    </rPh>
    <rPh sb="10" eb="12">
      <t>リリツ</t>
    </rPh>
    <phoneticPr fontId="33"/>
  </si>
  <si>
    <t>4.0％超</t>
    <rPh sb="4" eb="5">
      <t>チョウ</t>
    </rPh>
    <phoneticPr fontId="33"/>
  </si>
  <si>
    <t>3.5％超
4.0％以下</t>
    <rPh sb="4" eb="5">
      <t>チョウ</t>
    </rPh>
    <rPh sb="10" eb="12">
      <t>イカ</t>
    </rPh>
    <phoneticPr fontId="33"/>
  </si>
  <si>
    <t>3.0％超
3.5％以下</t>
    <rPh sb="4" eb="5">
      <t>チョウ</t>
    </rPh>
    <rPh sb="10" eb="12">
      <t>イカ</t>
    </rPh>
    <phoneticPr fontId="33"/>
  </si>
  <si>
    <t>2.5％超
3.0％以下</t>
    <rPh sb="4" eb="5">
      <t>チョウ</t>
    </rPh>
    <rPh sb="10" eb="12">
      <t>イカ</t>
    </rPh>
    <phoneticPr fontId="33"/>
  </si>
  <si>
    <t>2.0％超
2.5％以下</t>
    <rPh sb="4" eb="5">
      <t>チョウ</t>
    </rPh>
    <rPh sb="10" eb="12">
      <t>イカ</t>
    </rPh>
    <phoneticPr fontId="33"/>
  </si>
  <si>
    <t>1.5％超
2.0％以下</t>
    <rPh sb="4" eb="5">
      <t>チョウ</t>
    </rPh>
    <rPh sb="10" eb="12">
      <t>イカ</t>
    </rPh>
    <phoneticPr fontId="33"/>
  </si>
  <si>
    <t>1.5％以下</t>
    <rPh sb="4" eb="6">
      <t>イカ</t>
    </rPh>
    <phoneticPr fontId="33"/>
  </si>
  <si>
    <t>②地方債（利率別）の明細</t>
    <rPh sb="1" eb="4">
      <t>チホウサイ</t>
    </rPh>
    <rPh sb="5" eb="7">
      <t>リリツ</t>
    </rPh>
    <rPh sb="7" eb="8">
      <t>ベツ</t>
    </rPh>
    <rPh sb="10" eb="12">
      <t>メイサイ</t>
    </rPh>
    <phoneticPr fontId="4"/>
  </si>
  <si>
    <t>　　その他</t>
    <rPh sb="4" eb="5">
      <t>タ</t>
    </rPh>
    <phoneticPr fontId="35"/>
  </si>
  <si>
    <t>　　退職手当債</t>
    <rPh sb="2" eb="4">
      <t>タイショク</t>
    </rPh>
    <rPh sb="4" eb="6">
      <t>テアテ</t>
    </rPh>
    <rPh sb="6" eb="7">
      <t>サイ</t>
    </rPh>
    <phoneticPr fontId="35"/>
  </si>
  <si>
    <t>　　減税補てん債</t>
    <rPh sb="2" eb="4">
      <t>ゲンゼイ</t>
    </rPh>
    <rPh sb="4" eb="5">
      <t>ホ</t>
    </rPh>
    <rPh sb="7" eb="8">
      <t>サイ</t>
    </rPh>
    <phoneticPr fontId="35"/>
  </si>
  <si>
    <t>　　臨時財政対策債</t>
    <rPh sb="2" eb="4">
      <t>リンジ</t>
    </rPh>
    <rPh sb="4" eb="6">
      <t>ザイセイ</t>
    </rPh>
    <rPh sb="6" eb="8">
      <t>タイサク</t>
    </rPh>
    <rPh sb="8" eb="9">
      <t>サイ</t>
    </rPh>
    <phoneticPr fontId="35"/>
  </si>
  <si>
    <t>【特別分】</t>
    <rPh sb="1" eb="3">
      <t>トクベツ</t>
    </rPh>
    <rPh sb="3" eb="4">
      <t>ブン</t>
    </rPh>
    <phoneticPr fontId="17"/>
  </si>
  <si>
    <t>　　その他</t>
    <rPh sb="4" eb="5">
      <t>ホカ</t>
    </rPh>
    <phoneticPr fontId="17"/>
  </si>
  <si>
    <t>　　一般単独事業</t>
    <rPh sb="2" eb="4">
      <t>イッパン</t>
    </rPh>
    <rPh sb="4" eb="6">
      <t>タンドク</t>
    </rPh>
    <rPh sb="6" eb="8">
      <t>ジギョウ</t>
    </rPh>
    <phoneticPr fontId="17"/>
  </si>
  <si>
    <t>　　教育・福祉施設</t>
    <rPh sb="2" eb="4">
      <t>キョウイク</t>
    </rPh>
    <rPh sb="5" eb="7">
      <t>フクシ</t>
    </rPh>
    <rPh sb="7" eb="9">
      <t>シセツ</t>
    </rPh>
    <phoneticPr fontId="17"/>
  </si>
  <si>
    <t>　　災害復旧</t>
    <rPh sb="2" eb="4">
      <t>サイガイ</t>
    </rPh>
    <rPh sb="4" eb="6">
      <t>フッキュウ</t>
    </rPh>
    <phoneticPr fontId="17"/>
  </si>
  <si>
    <t>　　公営住宅建設</t>
    <rPh sb="2" eb="4">
      <t>コウエイ</t>
    </rPh>
    <rPh sb="4" eb="6">
      <t>ジュウタク</t>
    </rPh>
    <rPh sb="6" eb="8">
      <t>ケンセツ</t>
    </rPh>
    <phoneticPr fontId="17"/>
  </si>
  <si>
    <t>　　一般公共事業</t>
    <rPh sb="2" eb="4">
      <t>イッパン</t>
    </rPh>
    <rPh sb="4" eb="6">
      <t>コウキョウ</t>
    </rPh>
    <rPh sb="6" eb="8">
      <t>ジギョウ</t>
    </rPh>
    <phoneticPr fontId="17"/>
  </si>
  <si>
    <t>【通常分】</t>
    <rPh sb="1" eb="3">
      <t>ツウジョウ</t>
    </rPh>
    <rPh sb="3" eb="4">
      <t>ブン</t>
    </rPh>
    <phoneticPr fontId="17"/>
  </si>
  <si>
    <t>うち住民公募債</t>
    <rPh sb="2" eb="4">
      <t>ジュウミン</t>
    </rPh>
    <rPh sb="4" eb="7">
      <t>コウボサイ</t>
    </rPh>
    <phoneticPr fontId="4"/>
  </si>
  <si>
    <t>うち共同発行債</t>
    <rPh sb="2" eb="4">
      <t>キョウドウ</t>
    </rPh>
    <rPh sb="4" eb="6">
      <t>ハッコウ</t>
    </rPh>
    <rPh sb="6" eb="7">
      <t>サイ</t>
    </rPh>
    <phoneticPr fontId="4"/>
  </si>
  <si>
    <t>うち1年内償還予定</t>
    <rPh sb="3" eb="5">
      <t>ネンナイ</t>
    </rPh>
    <rPh sb="5" eb="7">
      <t>ショウカン</t>
    </rPh>
    <rPh sb="7" eb="9">
      <t>ヨテイ</t>
    </rPh>
    <phoneticPr fontId="4"/>
  </si>
  <si>
    <t>その他</t>
    <rPh sb="2" eb="3">
      <t>タ</t>
    </rPh>
    <phoneticPr fontId="33"/>
  </si>
  <si>
    <t>市場公募債</t>
    <rPh sb="0" eb="2">
      <t>シジョウ</t>
    </rPh>
    <rPh sb="2" eb="5">
      <t>コウボサイ</t>
    </rPh>
    <phoneticPr fontId="33"/>
  </si>
  <si>
    <t>その他の
金融機関</t>
    <rPh sb="2" eb="3">
      <t>タ</t>
    </rPh>
    <rPh sb="5" eb="7">
      <t>キンユウ</t>
    </rPh>
    <rPh sb="7" eb="9">
      <t>キカン</t>
    </rPh>
    <phoneticPr fontId="33"/>
  </si>
  <si>
    <t>市中銀行</t>
    <rPh sb="0" eb="2">
      <t>シチュウ</t>
    </rPh>
    <rPh sb="2" eb="4">
      <t>ギンコウ</t>
    </rPh>
    <phoneticPr fontId="33"/>
  </si>
  <si>
    <t>地方公共団体
金融機構</t>
    <rPh sb="0" eb="2">
      <t>チホウ</t>
    </rPh>
    <rPh sb="2" eb="4">
      <t>コウキョウ</t>
    </rPh>
    <rPh sb="4" eb="6">
      <t>ダンタイ</t>
    </rPh>
    <rPh sb="7" eb="9">
      <t>キンユウ</t>
    </rPh>
    <rPh sb="9" eb="11">
      <t>キコウ</t>
    </rPh>
    <phoneticPr fontId="33"/>
  </si>
  <si>
    <t>政府資金</t>
    <rPh sb="0" eb="2">
      <t>セイフ</t>
    </rPh>
    <rPh sb="2" eb="4">
      <t>シキン</t>
    </rPh>
    <phoneticPr fontId="33"/>
  </si>
  <si>
    <t>①地方債（借入先別）の明細</t>
    <rPh sb="1" eb="4">
      <t>チホウサイ</t>
    </rPh>
    <rPh sb="5" eb="8">
      <t>カリイレサキ</t>
    </rPh>
    <rPh sb="8" eb="9">
      <t>ベツ</t>
    </rPh>
    <rPh sb="11" eb="13">
      <t>メイサイ</t>
    </rPh>
    <phoneticPr fontId="17"/>
  </si>
  <si>
    <t>（２）負債項目の明細</t>
    <rPh sb="3" eb="5">
      <t>フサイ</t>
    </rPh>
    <rPh sb="5" eb="7">
      <t>コウモク</t>
    </rPh>
    <rPh sb="8" eb="10">
      <t>メイサイ</t>
    </rPh>
    <phoneticPr fontId="17"/>
  </si>
  <si>
    <t>小計</t>
    <rPh sb="0" eb="2">
      <t>ショウケイ</t>
    </rPh>
    <phoneticPr fontId="17"/>
  </si>
  <si>
    <t>諸収入</t>
    <rPh sb="0" eb="1">
      <t>ショ</t>
    </rPh>
    <rPh sb="1" eb="3">
      <t>シュウニュウ</t>
    </rPh>
    <phoneticPr fontId="17"/>
  </si>
  <si>
    <t>財産収入</t>
    <rPh sb="0" eb="2">
      <t>ザイサン</t>
    </rPh>
    <rPh sb="2" eb="4">
      <t>シュウニュウ</t>
    </rPh>
    <phoneticPr fontId="17"/>
  </si>
  <si>
    <t>使用料及び手数料</t>
    <rPh sb="0" eb="3">
      <t>シヨウリョウ</t>
    </rPh>
    <rPh sb="3" eb="4">
      <t>オヨ</t>
    </rPh>
    <rPh sb="5" eb="8">
      <t>テスウリョウ</t>
    </rPh>
    <phoneticPr fontId="17"/>
  </si>
  <si>
    <t>分担金及び負担金</t>
    <rPh sb="0" eb="3">
      <t>ブンタンキン</t>
    </rPh>
    <rPh sb="3" eb="4">
      <t>オヨ</t>
    </rPh>
    <rPh sb="5" eb="8">
      <t>フタンキン</t>
    </rPh>
    <phoneticPr fontId="17"/>
  </si>
  <si>
    <t>その他の未収金</t>
    <phoneticPr fontId="17"/>
  </si>
  <si>
    <t>入湯税</t>
    <rPh sb="0" eb="2">
      <t>ニュウトウ</t>
    </rPh>
    <rPh sb="2" eb="3">
      <t>ゼイ</t>
    </rPh>
    <phoneticPr fontId="17"/>
  </si>
  <si>
    <t>軽自動車税</t>
    <rPh sb="0" eb="4">
      <t>ケイジドウシャ</t>
    </rPh>
    <rPh sb="4" eb="5">
      <t>ゼイ</t>
    </rPh>
    <phoneticPr fontId="17"/>
  </si>
  <si>
    <t>固定資産税</t>
    <rPh sb="0" eb="2">
      <t>コテイ</t>
    </rPh>
    <rPh sb="2" eb="5">
      <t>シサンゼイ</t>
    </rPh>
    <phoneticPr fontId="17"/>
  </si>
  <si>
    <t>町民税</t>
    <rPh sb="0" eb="2">
      <t>チョウミン</t>
    </rPh>
    <rPh sb="2" eb="3">
      <t>ゼイ</t>
    </rPh>
    <phoneticPr fontId="17"/>
  </si>
  <si>
    <t>税等未収金</t>
    <phoneticPr fontId="17"/>
  </si>
  <si>
    <t>【未収金】</t>
    <rPh sb="1" eb="4">
      <t>ミシュウキン</t>
    </rPh>
    <phoneticPr fontId="4"/>
  </si>
  <si>
    <t>【貸付金】</t>
    <rPh sb="1" eb="4">
      <t>カシツケキン</t>
    </rPh>
    <phoneticPr fontId="4"/>
  </si>
  <si>
    <t>徴収不能引当金計上額</t>
    <rPh sb="0" eb="2">
      <t>チョウシュウ</t>
    </rPh>
    <rPh sb="2" eb="4">
      <t>フノウ</t>
    </rPh>
    <rPh sb="4" eb="7">
      <t>ヒキアテキン</t>
    </rPh>
    <rPh sb="7" eb="10">
      <t>ケイジョウガク</t>
    </rPh>
    <phoneticPr fontId="4"/>
  </si>
  <si>
    <t>貸借対照表計上額</t>
    <rPh sb="0" eb="2">
      <t>タイシャク</t>
    </rPh>
    <rPh sb="2" eb="5">
      <t>タイショウヒョウ</t>
    </rPh>
    <rPh sb="5" eb="8">
      <t>ケイジョウガク</t>
    </rPh>
    <phoneticPr fontId="4"/>
  </si>
  <si>
    <t>相手先名または種別</t>
    <rPh sb="0" eb="3">
      <t>アイテサキ</t>
    </rPh>
    <rPh sb="3" eb="4">
      <t>メイ</t>
    </rPh>
    <rPh sb="7" eb="9">
      <t>シュベツ</t>
    </rPh>
    <phoneticPr fontId="4"/>
  </si>
  <si>
    <t>⑦未収金の明細</t>
    <rPh sb="1" eb="4">
      <t>ミシュウキン</t>
    </rPh>
    <rPh sb="5" eb="7">
      <t>メイサイ</t>
    </rPh>
    <phoneticPr fontId="17"/>
  </si>
  <si>
    <t>⑥長期延滞債権の明細</t>
    <rPh sb="1" eb="3">
      <t>チョウキ</t>
    </rPh>
    <rPh sb="3" eb="5">
      <t>エンタイ</t>
    </rPh>
    <rPh sb="5" eb="7">
      <t>サイケン</t>
    </rPh>
    <rPh sb="8" eb="10">
      <t>メイサイ</t>
    </rPh>
    <phoneticPr fontId="17"/>
  </si>
  <si>
    <t>徴収不能引当金
計上額</t>
    <rPh sb="0" eb="2">
      <t>チョウシュウ</t>
    </rPh>
    <rPh sb="2" eb="4">
      <t>フノウ</t>
    </rPh>
    <rPh sb="4" eb="7">
      <t>ヒキアテキン</t>
    </rPh>
    <rPh sb="8" eb="11">
      <t>ケイジョウガク</t>
    </rPh>
    <phoneticPr fontId="17"/>
  </si>
  <si>
    <t>貸借対照表計上額</t>
    <rPh sb="0" eb="2">
      <t>タイシャク</t>
    </rPh>
    <rPh sb="2" eb="5">
      <t>タイショウヒョウ</t>
    </rPh>
    <rPh sb="5" eb="8">
      <t>ケイジョウガク</t>
    </rPh>
    <phoneticPr fontId="17"/>
  </si>
  <si>
    <t>（参考）
貸付金計</t>
    <rPh sb="1" eb="3">
      <t>サンコウ</t>
    </rPh>
    <rPh sb="5" eb="8">
      <t>カシツケキン</t>
    </rPh>
    <rPh sb="8" eb="9">
      <t>ケイ</t>
    </rPh>
    <phoneticPr fontId="4"/>
  </si>
  <si>
    <t>短期貸付金</t>
    <rPh sb="0" eb="2">
      <t>タンキ</t>
    </rPh>
    <rPh sb="2" eb="5">
      <t>カシツケキン</t>
    </rPh>
    <phoneticPr fontId="4"/>
  </si>
  <si>
    <t>長期貸付金</t>
    <rPh sb="0" eb="2">
      <t>チョウキ</t>
    </rPh>
    <rPh sb="2" eb="5">
      <t>カシツケキン</t>
    </rPh>
    <phoneticPr fontId="4"/>
  </si>
  <si>
    <t>⑤貸付金の明細</t>
    <phoneticPr fontId="17"/>
  </si>
  <si>
    <t>(参考)財産に関する
調書記載額</t>
    <rPh sb="1" eb="3">
      <t>サンコウ</t>
    </rPh>
    <rPh sb="4" eb="6">
      <t>ザイサン</t>
    </rPh>
    <rPh sb="7" eb="8">
      <t>カン</t>
    </rPh>
    <rPh sb="11" eb="13">
      <t>チョウショ</t>
    </rPh>
    <rPh sb="13" eb="15">
      <t>キサイ</t>
    </rPh>
    <rPh sb="15" eb="16">
      <t>ガク</t>
    </rPh>
    <phoneticPr fontId="4"/>
  </si>
  <si>
    <t>合計
(貸借対照表計上額)</t>
    <rPh sb="0" eb="2">
      <t>ゴウケイ</t>
    </rPh>
    <rPh sb="4" eb="6">
      <t>タイシャク</t>
    </rPh>
    <rPh sb="6" eb="9">
      <t>タイショウヒョウ</t>
    </rPh>
    <rPh sb="9" eb="12">
      <t>ケイジョウガク</t>
    </rPh>
    <phoneticPr fontId="4"/>
  </si>
  <si>
    <t>有価証券</t>
    <rPh sb="0" eb="2">
      <t>ユウカ</t>
    </rPh>
    <rPh sb="2" eb="4">
      <t>ショウケン</t>
    </rPh>
    <phoneticPr fontId="4"/>
  </si>
  <si>
    <t>現金預金</t>
    <rPh sb="0" eb="2">
      <t>ゲンキン</t>
    </rPh>
    <rPh sb="2" eb="4">
      <t>ヨキン</t>
    </rPh>
    <phoneticPr fontId="4"/>
  </si>
  <si>
    <t>④基金の明細</t>
    <phoneticPr fontId="17"/>
  </si>
  <si>
    <t>-</t>
    <phoneticPr fontId="17"/>
  </si>
  <si>
    <t>（参考）財産に関する調書記載額</t>
    <rPh sb="1" eb="3">
      <t>サンコウ</t>
    </rPh>
    <rPh sb="4" eb="6">
      <t>ザイサン</t>
    </rPh>
    <rPh sb="7" eb="8">
      <t>カン</t>
    </rPh>
    <rPh sb="10" eb="12">
      <t>チョウショ</t>
    </rPh>
    <rPh sb="12" eb="14">
      <t>キサイ</t>
    </rPh>
    <rPh sb="14" eb="15">
      <t>ガク</t>
    </rPh>
    <phoneticPr fontId="17"/>
  </si>
  <si>
    <t>貸借対照表計上額
（Ａ）－（Ｈ）
（Ｉ）</t>
    <rPh sb="0" eb="2">
      <t>タイシャク</t>
    </rPh>
    <rPh sb="2" eb="5">
      <t>タイショウヒョウ</t>
    </rPh>
    <rPh sb="5" eb="8">
      <t>ケイジョウガク</t>
    </rPh>
    <phoneticPr fontId="17"/>
  </si>
  <si>
    <t xml:space="preserve">
強制評価減
（H)</t>
    <rPh sb="1" eb="3">
      <t>キョウセイ</t>
    </rPh>
    <rPh sb="3" eb="5">
      <t>ヒョウカ</t>
    </rPh>
    <rPh sb="5" eb="6">
      <t>ゲン</t>
    </rPh>
    <phoneticPr fontId="17"/>
  </si>
  <si>
    <t>実質価額
（D)×（F)
（G)</t>
    <rPh sb="0" eb="2">
      <t>ジッシツ</t>
    </rPh>
    <rPh sb="2" eb="4">
      <t>カガク</t>
    </rPh>
    <phoneticPr fontId="17"/>
  </si>
  <si>
    <t>出資割合（％）
（A）/（E)
（F)</t>
    <rPh sb="0" eb="2">
      <t>シュッシ</t>
    </rPh>
    <rPh sb="2" eb="4">
      <t>ワリアイ</t>
    </rPh>
    <phoneticPr fontId="4"/>
  </si>
  <si>
    <t xml:space="preserve">
資本金
（E)</t>
    <rPh sb="1" eb="4">
      <t>シホンキン</t>
    </rPh>
    <phoneticPr fontId="4"/>
  </si>
  <si>
    <t>純資産額
（B）－（C)
（D)</t>
    <rPh sb="0" eb="3">
      <t>ジュンシサン</t>
    </rPh>
    <rPh sb="3" eb="4">
      <t>ガク</t>
    </rPh>
    <phoneticPr fontId="4"/>
  </si>
  <si>
    <t xml:space="preserve">
負債
（C)</t>
    <rPh sb="1" eb="3">
      <t>フサイ</t>
    </rPh>
    <phoneticPr fontId="4"/>
  </si>
  <si>
    <t xml:space="preserve">
資産
（B)</t>
    <rPh sb="1" eb="3">
      <t>シサン</t>
    </rPh>
    <phoneticPr fontId="4"/>
  </si>
  <si>
    <t xml:space="preserve">
出資金額
（A)</t>
    <rPh sb="1" eb="3">
      <t>シュッシ</t>
    </rPh>
    <rPh sb="3" eb="5">
      <t>キンガク</t>
    </rPh>
    <phoneticPr fontId="4"/>
  </si>
  <si>
    <t>相手先名</t>
    <rPh sb="0" eb="3">
      <t>アイテサキ</t>
    </rPh>
    <rPh sb="3" eb="4">
      <t>メイ</t>
    </rPh>
    <phoneticPr fontId="4"/>
  </si>
  <si>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7"/>
  </si>
  <si>
    <t>投資損失引当金
計上額
（H)</t>
    <rPh sb="0" eb="2">
      <t>トウシ</t>
    </rPh>
    <rPh sb="2" eb="4">
      <t>ソンシツ</t>
    </rPh>
    <rPh sb="4" eb="7">
      <t>ヒキアテキン</t>
    </rPh>
    <rPh sb="8" eb="11">
      <t>ケイジョウガク</t>
    </rPh>
    <phoneticPr fontId="17"/>
  </si>
  <si>
    <t>出資金額（貸借対照表計上額）
（A)</t>
    <rPh sb="0" eb="2">
      <t>シュッシ</t>
    </rPh>
    <rPh sb="2" eb="4">
      <t>キンガク</t>
    </rPh>
    <rPh sb="5" eb="7">
      <t>タイシャク</t>
    </rPh>
    <rPh sb="7" eb="10">
      <t>タイショウヒョウ</t>
    </rPh>
    <rPh sb="10" eb="13">
      <t>ケイジョウガク</t>
    </rPh>
    <phoneticPr fontId="4"/>
  </si>
  <si>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7"/>
  </si>
  <si>
    <t>評価差額
（C）－（E)
（F)</t>
    <rPh sb="0" eb="2">
      <t>ヒョウカ</t>
    </rPh>
    <rPh sb="2" eb="4">
      <t>サガク</t>
    </rPh>
    <phoneticPr fontId="17"/>
  </si>
  <si>
    <t>取得原価
（A）×（D)
（E)</t>
    <rPh sb="0" eb="2">
      <t>シュトク</t>
    </rPh>
    <rPh sb="2" eb="4">
      <t>ゲンカ</t>
    </rPh>
    <phoneticPr fontId="17"/>
  </si>
  <si>
    <t xml:space="preserve">
取得単価
（D)</t>
    <rPh sb="1" eb="3">
      <t>シュトク</t>
    </rPh>
    <rPh sb="3" eb="5">
      <t>タンカ</t>
    </rPh>
    <phoneticPr fontId="4"/>
  </si>
  <si>
    <t>貸借対照表計上額
（A）×（B)
（C)</t>
    <rPh sb="0" eb="2">
      <t>タイシャク</t>
    </rPh>
    <rPh sb="2" eb="5">
      <t>タイショウヒョウ</t>
    </rPh>
    <rPh sb="5" eb="8">
      <t>ケイジョウガク</t>
    </rPh>
    <phoneticPr fontId="4"/>
  </si>
  <si>
    <t xml:space="preserve">
時価単価
（B）</t>
    <rPh sb="1" eb="3">
      <t>ジカ</t>
    </rPh>
    <rPh sb="3" eb="5">
      <t>タンカ</t>
    </rPh>
    <phoneticPr fontId="4"/>
  </si>
  <si>
    <t xml:space="preserve">
株数・口数など
（A）</t>
    <rPh sb="1" eb="3">
      <t>カブスウ</t>
    </rPh>
    <rPh sb="4" eb="5">
      <t>クチ</t>
    </rPh>
    <rPh sb="5" eb="6">
      <t>スウ</t>
    </rPh>
    <phoneticPr fontId="4"/>
  </si>
  <si>
    <t>銘柄名</t>
    <rPh sb="0" eb="2">
      <t>メイガラ</t>
    </rPh>
    <rPh sb="2" eb="3">
      <t>メイ</t>
    </rPh>
    <phoneticPr fontId="4"/>
  </si>
  <si>
    <t>市場価格のあるもの</t>
    <rPh sb="0" eb="2">
      <t>シジョウ</t>
    </rPh>
    <rPh sb="2" eb="4">
      <t>カカク</t>
    </rPh>
    <phoneticPr fontId="17"/>
  </si>
  <si>
    <t>③投資及び出資金の明細</t>
    <phoneticPr fontId="17"/>
  </si>
  <si>
    <t>合計</t>
    <rPh sb="0" eb="2">
      <t>ゴウケイ</t>
    </rPh>
    <phoneticPr fontId="39"/>
  </si>
  <si>
    <t xml:space="preserve"> 物品</t>
    <rPh sb="1" eb="3">
      <t>ブッピン</t>
    </rPh>
    <phoneticPr fontId="40"/>
  </si>
  <si>
    <t>　　建設仮勘定</t>
    <rPh sb="2" eb="4">
      <t>ケンセツ</t>
    </rPh>
    <rPh sb="4" eb="7">
      <t>カリカンジョウ</t>
    </rPh>
    <phoneticPr fontId="39"/>
  </si>
  <si>
    <t>　　その他</t>
    <rPh sb="4" eb="5">
      <t>タ</t>
    </rPh>
    <phoneticPr fontId="40"/>
  </si>
  <si>
    <t>　　工作物</t>
    <rPh sb="2" eb="5">
      <t>コウサクブツ</t>
    </rPh>
    <phoneticPr fontId="40"/>
  </si>
  <si>
    <t>　　建物</t>
    <rPh sb="2" eb="4">
      <t>タテモノ</t>
    </rPh>
    <phoneticPr fontId="39"/>
  </si>
  <si>
    <t>　　土地</t>
    <rPh sb="2" eb="4">
      <t>トチ</t>
    </rPh>
    <phoneticPr fontId="40"/>
  </si>
  <si>
    <t xml:space="preserve"> インフラ資産</t>
    <rPh sb="5" eb="7">
      <t>シサン</t>
    </rPh>
    <phoneticPr fontId="39"/>
  </si>
  <si>
    <t>　　航空機</t>
    <rPh sb="2" eb="5">
      <t>コウクウキ</t>
    </rPh>
    <phoneticPr fontId="39"/>
  </si>
  <si>
    <t>　　浮標等</t>
    <rPh sb="2" eb="4">
      <t>フヒョウ</t>
    </rPh>
    <rPh sb="4" eb="5">
      <t>ナド</t>
    </rPh>
    <phoneticPr fontId="39"/>
  </si>
  <si>
    <t>　　船舶</t>
    <rPh sb="2" eb="4">
      <t>センパク</t>
    </rPh>
    <phoneticPr fontId="39"/>
  </si>
  <si>
    <t>　　建物</t>
    <rPh sb="2" eb="4">
      <t>タテモノ</t>
    </rPh>
    <phoneticPr fontId="40"/>
  </si>
  <si>
    <t>　　立木竹</t>
    <rPh sb="2" eb="4">
      <t>タチキ</t>
    </rPh>
    <rPh sb="4" eb="5">
      <t>タケ</t>
    </rPh>
    <phoneticPr fontId="39"/>
  </si>
  <si>
    <t xml:space="preserve"> 事業用資産</t>
    <rPh sb="1" eb="4">
      <t>ジギョウヨウ</t>
    </rPh>
    <rPh sb="4" eb="6">
      <t>シサン</t>
    </rPh>
    <phoneticPr fontId="39"/>
  </si>
  <si>
    <t>合計</t>
    <phoneticPr fontId="17"/>
  </si>
  <si>
    <t>その他</t>
    <phoneticPr fontId="17"/>
  </si>
  <si>
    <t>総務</t>
  </si>
  <si>
    <t>消防</t>
  </si>
  <si>
    <t>産業振興</t>
  </si>
  <si>
    <t>環境衛生</t>
  </si>
  <si>
    <t>福祉</t>
  </si>
  <si>
    <t>教育</t>
  </si>
  <si>
    <t>生活インフラ・
国土保全</t>
    <phoneticPr fontId="17"/>
  </si>
  <si>
    <t>区分</t>
  </si>
  <si>
    <t>（単位：千円）</t>
    <rPh sb="4" eb="5">
      <t>セン</t>
    </rPh>
    <rPh sb="5" eb="6">
      <t>エン</t>
    </rPh>
    <phoneticPr fontId="17"/>
  </si>
  <si>
    <t>②有形固定資産の行政目的別明細</t>
    <phoneticPr fontId="17"/>
  </si>
  <si>
    <t>①有形固定資産の明細</t>
  </si>
  <si>
    <t>（１）資産項目の明細</t>
    <rPh sb="3" eb="5">
      <t>シサン</t>
    </rPh>
    <rPh sb="5" eb="7">
      <t>コウモク</t>
    </rPh>
    <rPh sb="8" eb="10">
      <t>メイサイ</t>
    </rPh>
    <phoneticPr fontId="17"/>
  </si>
  <si>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39"/>
  </si>
  <si>
    <t>１．貸借対照表の内容に関する明細</t>
    <rPh sb="2" eb="4">
      <t>タイシャク</t>
    </rPh>
    <rPh sb="4" eb="7">
      <t>タイショウヒョウ</t>
    </rPh>
    <rPh sb="8" eb="10">
      <t>ナイヨウ</t>
    </rPh>
    <rPh sb="11" eb="12">
      <t>カン</t>
    </rPh>
    <rPh sb="14" eb="16">
      <t>メイサイ</t>
    </rPh>
    <phoneticPr fontId="39"/>
  </si>
  <si>
    <t>附属明細書</t>
    <phoneticPr fontId="17"/>
  </si>
  <si>
    <t>【様式第５号】</t>
    <phoneticPr fontId="17"/>
  </si>
  <si>
    <t>・徴収不能引当金</t>
    <rPh sb="1" eb="3">
      <t>チョウシュウ</t>
    </rPh>
    <rPh sb="3" eb="5">
      <t>フノウ</t>
    </rPh>
    <rPh sb="5" eb="7">
      <t>ヒキアテ</t>
    </rPh>
    <rPh sb="7" eb="8">
      <t>キン</t>
    </rPh>
    <phoneticPr fontId="4"/>
  </si>
  <si>
    <t>・賞与引当金</t>
    <rPh sb="1" eb="3">
      <t>ショウヨ</t>
    </rPh>
    <rPh sb="3" eb="5">
      <t>ヒキアテ</t>
    </rPh>
    <rPh sb="5" eb="6">
      <t>キン</t>
    </rPh>
    <phoneticPr fontId="4"/>
  </si>
  <si>
    <t>・退職給付引当金</t>
    <rPh sb="1" eb="3">
      <t>タイショク</t>
    </rPh>
    <rPh sb="3" eb="5">
      <t>キュウフ</t>
    </rPh>
    <rPh sb="5" eb="7">
      <t>ヒキアテ</t>
    </rPh>
    <rPh sb="7" eb="8">
      <t>キン</t>
    </rPh>
    <phoneticPr fontId="4"/>
  </si>
  <si>
    <t>・損失補償引当金</t>
    <rPh sb="1" eb="3">
      <t>ソンシツ</t>
    </rPh>
    <rPh sb="3" eb="5">
      <t>ホショウ</t>
    </rPh>
    <rPh sb="5" eb="7">
      <t>ヒキアテ</t>
    </rPh>
    <rPh sb="7" eb="8">
      <t>キン</t>
    </rPh>
    <phoneticPr fontId="4"/>
  </si>
  <si>
    <t>・有形固定資産（事業用資産、インフラ資産）</t>
    <rPh sb="1" eb="3">
      <t>ユウケイ</t>
    </rPh>
    <rPh sb="3" eb="5">
      <t>コテイ</t>
    </rPh>
    <rPh sb="5" eb="7">
      <t>シサン</t>
    </rPh>
    <rPh sb="8" eb="11">
      <t>ジギョウヨウ</t>
    </rPh>
    <rPh sb="11" eb="13">
      <t>シサン</t>
    </rPh>
    <rPh sb="18" eb="20">
      <t>シサン</t>
    </rPh>
    <phoneticPr fontId="4"/>
  </si>
  <si>
    <t>・無形固定資産</t>
    <rPh sb="1" eb="3">
      <t>ムケイ</t>
    </rPh>
    <rPh sb="3" eb="5">
      <t>コテイ</t>
    </rPh>
    <rPh sb="5" eb="7">
      <t>シサン</t>
    </rPh>
    <phoneticPr fontId="4"/>
  </si>
  <si>
    <t>有価証券等の評価基準及び評価方法</t>
    <phoneticPr fontId="4"/>
  </si>
  <si>
    <t>有形固定資産等の評価基準及び評価方法</t>
    <phoneticPr fontId="4"/>
  </si>
  <si>
    <t>（１）</t>
  </si>
  <si>
    <t>（１）</t>
    <phoneticPr fontId="4"/>
  </si>
  <si>
    <t>（２）</t>
  </si>
  <si>
    <t>有形固定資産等の減価償却の方法</t>
    <phoneticPr fontId="4"/>
  </si>
  <si>
    <t>（３）</t>
  </si>
  <si>
    <t>引当金の計上基準及び算定方法</t>
    <phoneticPr fontId="4"/>
  </si>
  <si>
    <t>（４）</t>
  </si>
  <si>
    <t>１．</t>
    <phoneticPr fontId="4"/>
  </si>
  <si>
    <t>重要な会計方針</t>
    <rPh sb="0" eb="2">
      <t>ジュウヨウ</t>
    </rPh>
    <rPh sb="3" eb="5">
      <t>カイケイ</t>
    </rPh>
    <rPh sb="5" eb="7">
      <t>ホウシン</t>
    </rPh>
    <phoneticPr fontId="4"/>
  </si>
  <si>
    <t>リース取引の処理方法</t>
    <phoneticPr fontId="4"/>
  </si>
  <si>
    <t>（５）</t>
  </si>
  <si>
    <t>資金収支計算書における資金の範囲</t>
    <phoneticPr fontId="4"/>
  </si>
  <si>
    <t>（６）</t>
  </si>
  <si>
    <t>その他財務書類作成のための基本となる重要な事項</t>
    <phoneticPr fontId="4"/>
  </si>
  <si>
    <t>（７）</t>
  </si>
  <si>
    <t>・消費税の会計処理</t>
    <rPh sb="1" eb="4">
      <t>ショウヒゼイ</t>
    </rPh>
    <rPh sb="5" eb="7">
      <t>カイケイ</t>
    </rPh>
    <rPh sb="7" eb="9">
      <t>ショリ</t>
    </rPh>
    <phoneticPr fontId="4"/>
  </si>
  <si>
    <t>総務省「今後の地方公会計の推進に関する研究会」報告の「統一的な基準」で他団体との比較可能性をはかるため、開始時において、道路、河川及び水路の敷地については、再調達価格としてきましたが、当時において取得原価が判明するものは取得原価、取得原価が不明なものは備忘価格１円にしています。
平成２０年度より平成２５年度までに取得した資産についても同様の処理を行っています。</t>
    <rPh sb="35" eb="36">
      <t>タ</t>
    </rPh>
    <rPh sb="36" eb="38">
      <t>ダンタイ</t>
    </rPh>
    <phoneticPr fontId="4"/>
  </si>
  <si>
    <t>２．</t>
    <phoneticPr fontId="4"/>
  </si>
  <si>
    <t>重要な会計方針の変更等</t>
  </si>
  <si>
    <t>総務省「今後の地方公会計の推進に関する研究会」報告の「統一的な基準」の表示方法に合わせるため、従前の財務書類より大幅な表示の変更を行っています。</t>
    <rPh sb="47" eb="49">
      <t>ジュウゼン</t>
    </rPh>
    <rPh sb="50" eb="52">
      <t>ザイム</t>
    </rPh>
    <rPh sb="52" eb="54">
      <t>ショルイ</t>
    </rPh>
    <phoneticPr fontId="4"/>
  </si>
  <si>
    <t>重要な後発事象</t>
  </si>
  <si>
    <t>３．</t>
    <phoneticPr fontId="4"/>
  </si>
  <si>
    <t>一般会計等財務書類の対象範囲は次の通りです。</t>
    <rPh sb="0" eb="2">
      <t>イッパン</t>
    </rPh>
    <rPh sb="2" eb="5">
      <t>カイケイナド</t>
    </rPh>
    <rPh sb="5" eb="7">
      <t>ザイム</t>
    </rPh>
    <rPh sb="7" eb="9">
      <t>ショルイ</t>
    </rPh>
    <rPh sb="10" eb="12">
      <t>タイショウ</t>
    </rPh>
    <rPh sb="12" eb="14">
      <t>ハンイ</t>
    </rPh>
    <rPh sb="15" eb="16">
      <t>ツギ</t>
    </rPh>
    <rPh sb="17" eb="18">
      <t>トオ</t>
    </rPh>
    <phoneticPr fontId="4"/>
  </si>
  <si>
    <t>①</t>
  </si>
  <si>
    <t>評価基準の変更</t>
    <rPh sb="0" eb="2">
      <t>ヒョウカ</t>
    </rPh>
    <rPh sb="2" eb="4">
      <t>キジュン</t>
    </rPh>
    <rPh sb="5" eb="7">
      <t>ヘンコウ</t>
    </rPh>
    <phoneticPr fontId="4"/>
  </si>
  <si>
    <t>表示方法の変更</t>
    <rPh sb="0" eb="2">
      <t>ヒョウジ</t>
    </rPh>
    <rPh sb="2" eb="4">
      <t>ホウホウ</t>
    </rPh>
    <rPh sb="5" eb="7">
      <t>ヘンコウ</t>
    </rPh>
    <phoneticPr fontId="4"/>
  </si>
  <si>
    <t>開始時における有形固定資産等の評価は原則として取得原価とし、取得原価が不明なものは原則として再調達原価としています。
また開始後については、原則として取得原価とし、再調達原価での評価は行わないこととしています。</t>
    <phoneticPr fontId="4"/>
  </si>
  <si>
    <t>現金（手許現金及び要求払預金）及び現金同等額（３ヶ月以内の短期投資など）を資金の範囲としています。
このうち現金同等額は、短期投資の他、出納整理期間中の取引により発生する資金の受け払いも含んでいます。</t>
    <rPh sb="0" eb="2">
      <t>ゲンキン</t>
    </rPh>
    <rPh sb="3" eb="5">
      <t>テモト</t>
    </rPh>
    <rPh sb="5" eb="7">
      <t>ゲンキン</t>
    </rPh>
    <rPh sb="7" eb="8">
      <t>オヨ</t>
    </rPh>
    <rPh sb="9" eb="11">
      <t>ヨウキュウ</t>
    </rPh>
    <rPh sb="11" eb="12">
      <t>ハラ</t>
    </rPh>
    <rPh sb="12" eb="14">
      <t>ヨキン</t>
    </rPh>
    <rPh sb="15" eb="16">
      <t>オヨ</t>
    </rPh>
    <rPh sb="17" eb="19">
      <t>ゲンキン</t>
    </rPh>
    <rPh sb="19" eb="21">
      <t>ドウトウ</t>
    </rPh>
    <rPh sb="21" eb="22">
      <t>ガク</t>
    </rPh>
    <rPh sb="25" eb="26">
      <t>ゲツ</t>
    </rPh>
    <rPh sb="26" eb="28">
      <t>イナイ</t>
    </rPh>
    <rPh sb="29" eb="31">
      <t>タンキ</t>
    </rPh>
    <rPh sb="31" eb="33">
      <t>トウシ</t>
    </rPh>
    <rPh sb="37" eb="39">
      <t>シキン</t>
    </rPh>
    <rPh sb="40" eb="42">
      <t>ハンイ</t>
    </rPh>
    <phoneticPr fontId="4"/>
  </si>
  <si>
    <t>主要な業務の改廃</t>
    <phoneticPr fontId="4"/>
  </si>
  <si>
    <t>組織・機構の大幅な変更</t>
    <phoneticPr fontId="4"/>
  </si>
  <si>
    <t>地方財政制度の大幅な改正</t>
    <phoneticPr fontId="4"/>
  </si>
  <si>
    <t>重大な災害等の発生</t>
    <phoneticPr fontId="4"/>
  </si>
  <si>
    <t>その他重要な後発事象</t>
    <phoneticPr fontId="4"/>
  </si>
  <si>
    <t>偶発債務</t>
    <phoneticPr fontId="4"/>
  </si>
  <si>
    <t>４．</t>
    <phoneticPr fontId="4"/>
  </si>
  <si>
    <t>保証債務及び損失補償債務負担の状況</t>
    <phoneticPr fontId="4"/>
  </si>
  <si>
    <t>係争中の訴訟等で損害賠償等の請求を受けているもの</t>
    <phoneticPr fontId="4"/>
  </si>
  <si>
    <t>その他主要な偶発債務</t>
    <phoneticPr fontId="4"/>
  </si>
  <si>
    <t>追加情報</t>
  </si>
  <si>
    <t>追加情報</t>
    <rPh sb="0" eb="2">
      <t>ツイカ</t>
    </rPh>
    <rPh sb="2" eb="4">
      <t>ジョウホウ</t>
    </rPh>
    <phoneticPr fontId="4"/>
  </si>
  <si>
    <t>５．</t>
    <phoneticPr fontId="4"/>
  </si>
  <si>
    <t>（単位：千円）</t>
    <rPh sb="1" eb="3">
      <t>タンイ</t>
    </rPh>
    <rPh sb="4" eb="5">
      <t>セン</t>
    </rPh>
    <rPh sb="5" eb="6">
      <t>エン</t>
    </rPh>
    <phoneticPr fontId="4"/>
  </si>
  <si>
    <t>固定資産等形成分は、資産形成のために充当した資源が蓄積されたもので、原則として固定資産等の形態で保有されています。
余剰分（不足分）は、費消可能な資源が蓄積されたもので、原則として金銭の形態で保有されています。</t>
    <phoneticPr fontId="4"/>
  </si>
  <si>
    <t>財務書類の内容を理解するために必要と認められる事項</t>
    <rPh sb="0" eb="2">
      <t>ザイム</t>
    </rPh>
    <rPh sb="2" eb="4">
      <t>ショルイ</t>
    </rPh>
    <rPh sb="5" eb="7">
      <t>ナイヨウ</t>
    </rPh>
    <rPh sb="8" eb="10">
      <t>リカイ</t>
    </rPh>
    <rPh sb="15" eb="17">
      <t>ヒツヨウ</t>
    </rPh>
    <rPh sb="18" eb="19">
      <t>ミト</t>
    </rPh>
    <rPh sb="23" eb="25">
      <t>ジコウ</t>
    </rPh>
    <phoneticPr fontId="4"/>
  </si>
  <si>
    <t>一般会計等と普通会計の対象範囲等の差異</t>
  </si>
  <si>
    <t>出納整理期間について</t>
  </si>
  <si>
    <t>財務書類の作成基準日は、会計年度末（３月３１日）ですが、出納整理期間中の現金の受け払い等を終了した後の計数を以て会計年度末の計数としています。
（地方自治体法第２３５条の５「普通地方公共団体の出納は、翌年度の５月３１日をもって閉鎖する。」）</t>
    <rPh sb="0" eb="2">
      <t>ザイム</t>
    </rPh>
    <rPh sb="2" eb="4">
      <t>ショルイ</t>
    </rPh>
    <rPh sb="5" eb="7">
      <t>サクセイ</t>
    </rPh>
    <rPh sb="7" eb="10">
      <t>キジュンビ</t>
    </rPh>
    <rPh sb="12" eb="14">
      <t>カイケイ</t>
    </rPh>
    <rPh sb="14" eb="17">
      <t>ネンドマツ</t>
    </rPh>
    <rPh sb="19" eb="20">
      <t>ガツ</t>
    </rPh>
    <rPh sb="22" eb="23">
      <t>ニチ</t>
    </rPh>
    <rPh sb="28" eb="30">
      <t>スイトウ</t>
    </rPh>
    <rPh sb="30" eb="32">
      <t>セイリ</t>
    </rPh>
    <rPh sb="32" eb="34">
      <t>キカン</t>
    </rPh>
    <rPh sb="34" eb="35">
      <t>チュウ</t>
    </rPh>
    <rPh sb="36" eb="38">
      <t>ゲンキン</t>
    </rPh>
    <rPh sb="39" eb="40">
      <t>ウ</t>
    </rPh>
    <rPh sb="41" eb="42">
      <t>バラ</t>
    </rPh>
    <rPh sb="43" eb="44">
      <t>トウ</t>
    </rPh>
    <rPh sb="45" eb="47">
      <t>シュウリョウ</t>
    </rPh>
    <rPh sb="49" eb="50">
      <t>アト</t>
    </rPh>
    <rPh sb="51" eb="53">
      <t>ケイスウ</t>
    </rPh>
    <rPh sb="54" eb="55">
      <t>モッ</t>
    </rPh>
    <rPh sb="56" eb="58">
      <t>カイケイ</t>
    </rPh>
    <rPh sb="58" eb="61">
      <t>ネンドマツ</t>
    </rPh>
    <rPh sb="62" eb="64">
      <t>ケイスウ</t>
    </rPh>
    <phoneticPr fontId="4"/>
  </si>
  <si>
    <t>④</t>
  </si>
  <si>
    <t>各項目の金額を表示単位未満で四捨五入しているため、合計等の金額が一致しない場合があります。</t>
  </si>
  <si>
    <t>各項目の金額を表示単位未満で四捨五入しているため、合計等の金額が一致しない場合があります。</t>
    <phoneticPr fontId="4"/>
  </si>
  <si>
    <t>地方公共団体財政健全化法における健全化判断比率の状況は、次の通りです。</t>
    <rPh sb="28" eb="29">
      <t>ツギ</t>
    </rPh>
    <rPh sb="30" eb="31">
      <t>トオ</t>
    </rPh>
    <phoneticPr fontId="4"/>
  </si>
  <si>
    <t>⑤</t>
    <phoneticPr fontId="4"/>
  </si>
  <si>
    <t>⑥</t>
    <phoneticPr fontId="4"/>
  </si>
  <si>
    <t>繰越事業に係る将来の支出予定額</t>
  </si>
  <si>
    <t>⑦</t>
    <phoneticPr fontId="4"/>
  </si>
  <si>
    <t>過年度修正などに関する事項</t>
    <phoneticPr fontId="4"/>
  </si>
  <si>
    <t>⑧</t>
    <phoneticPr fontId="4"/>
  </si>
  <si>
    <t>貸借対照表に係る事項</t>
    <rPh sb="0" eb="5">
      <t>タイシャクタイショウヒョウ</t>
    </rPh>
    <rPh sb="6" eb="7">
      <t>カカワ</t>
    </rPh>
    <rPh sb="8" eb="10">
      <t>ジコウ</t>
    </rPh>
    <phoneticPr fontId="4"/>
  </si>
  <si>
    <t>（2）</t>
  </si>
  <si>
    <t>基準モデルから統一的な基準モデルへ移行したことによる影響など</t>
    <phoneticPr fontId="4"/>
  </si>
  <si>
    <t>①</t>
    <phoneticPr fontId="4"/>
  </si>
  <si>
    <t>減価償却累計額</t>
    <phoneticPr fontId="4"/>
  </si>
  <si>
    <t>減債基金に係る積立不足の有無及び不足額</t>
    <phoneticPr fontId="4"/>
  </si>
  <si>
    <t>④</t>
    <phoneticPr fontId="4"/>
  </si>
  <si>
    <t>基金借入金（繰替運用）の内容</t>
  </si>
  <si>
    <t>⑤</t>
    <phoneticPr fontId="4"/>
  </si>
  <si>
    <t>地方交付税措置のある地方債のうち、将来の普通交付税の算定基礎である基準財政需要額に含まれることが見込まれる金額</t>
    <phoneticPr fontId="4"/>
  </si>
  <si>
    <t>⑥</t>
    <phoneticPr fontId="4"/>
  </si>
  <si>
    <t>将来負担に関する情報（地方公共団体財政健全化法における将来負担比率の算定要素）</t>
  </si>
  <si>
    <t>自治法第２３４条の３に基づく長期継続契約で貸借対照表に計上されたリース債務</t>
    <phoneticPr fontId="4"/>
  </si>
  <si>
    <t>⑨</t>
    <phoneticPr fontId="4"/>
  </si>
  <si>
    <t>道路、河川及び水路の敷地の評価額</t>
  </si>
  <si>
    <t>⑩</t>
    <phoneticPr fontId="4"/>
  </si>
  <si>
    <t>PFI事業に係る資産</t>
    <phoneticPr fontId="4"/>
  </si>
  <si>
    <t>⑪</t>
    <phoneticPr fontId="4"/>
  </si>
  <si>
    <t>行政コスト計算書に係る事項</t>
    <rPh sb="0" eb="2">
      <t>ギョウセイ</t>
    </rPh>
    <rPh sb="5" eb="8">
      <t>ケイサンショ</t>
    </rPh>
    <rPh sb="9" eb="10">
      <t>カカワ</t>
    </rPh>
    <rPh sb="11" eb="13">
      <t>ジコウ</t>
    </rPh>
    <phoneticPr fontId="4"/>
  </si>
  <si>
    <t>（3）</t>
  </si>
  <si>
    <t>純資産変動計算書に係る事項</t>
    <rPh sb="0" eb="3">
      <t>ジュンシサン</t>
    </rPh>
    <rPh sb="3" eb="5">
      <t>ヘンドウ</t>
    </rPh>
    <rPh sb="5" eb="8">
      <t>ケイサンショ</t>
    </rPh>
    <rPh sb="9" eb="10">
      <t>カカワ</t>
    </rPh>
    <rPh sb="11" eb="13">
      <t>ジコウ</t>
    </rPh>
    <phoneticPr fontId="4"/>
  </si>
  <si>
    <t>（4）</t>
  </si>
  <si>
    <t>純資産における固定資産等形成分及び余剰分（不足分）の内容</t>
  </si>
  <si>
    <t>資金収支計算書に係る事項</t>
    <rPh sb="0" eb="2">
      <t>シキン</t>
    </rPh>
    <rPh sb="2" eb="4">
      <t>シュウシ</t>
    </rPh>
    <rPh sb="4" eb="7">
      <t>ケイサンショ</t>
    </rPh>
    <rPh sb="8" eb="9">
      <t>カカワ</t>
    </rPh>
    <rPh sb="10" eb="12">
      <t>ジコウ</t>
    </rPh>
    <phoneticPr fontId="4"/>
  </si>
  <si>
    <t>（5）</t>
  </si>
  <si>
    <t>既存の決算情報との関連性</t>
  </si>
  <si>
    <t>重要な非資金取引</t>
  </si>
  <si>
    <t>（２）</t>
    <phoneticPr fontId="4"/>
  </si>
  <si>
    <t>開始時における有形固定資産等の評価は原則として取得原価とし、取得原価が不明なものは原則として再調達原価としています。
また開始後については、原則として取得原価とし、再調達原価での評価は行わないこととしています。</t>
    <phoneticPr fontId="4"/>
  </si>
  <si>
    <t>重要な会計方針</t>
    <phoneticPr fontId="4"/>
  </si>
  <si>
    <t>１．</t>
    <phoneticPr fontId="4"/>
  </si>
  <si>
    <t>ファイナンス・リース取引については、通常の売買取引に係る方法に準じて会計処理を行っています。
（少額リース資産及び短期のリース取引は簡易的な取り扱いをし、通常の賃貸借に係る方法に通常の賃貸借に係る方法に準じて会計処理を行っています。）</t>
    <rPh sb="10" eb="12">
      <t>トリヒキ</t>
    </rPh>
    <rPh sb="18" eb="20">
      <t>ツウジョウ</t>
    </rPh>
    <rPh sb="21" eb="23">
      <t>バイバイ</t>
    </rPh>
    <rPh sb="23" eb="25">
      <t>トリヒキ</t>
    </rPh>
    <rPh sb="26" eb="27">
      <t>カカワ</t>
    </rPh>
    <rPh sb="28" eb="30">
      <t>ホウホウ</t>
    </rPh>
    <rPh sb="31" eb="32">
      <t>ジュン</t>
    </rPh>
    <rPh sb="34" eb="36">
      <t>カイケイ</t>
    </rPh>
    <rPh sb="36" eb="38">
      <t>ショリ</t>
    </rPh>
    <rPh sb="39" eb="40">
      <t>オコナ</t>
    </rPh>
    <phoneticPr fontId="4"/>
  </si>
  <si>
    <t>重要な後発事象</t>
    <rPh sb="0" eb="2">
      <t>ジュウヨウ</t>
    </rPh>
    <rPh sb="3" eb="5">
      <t>コウハツ</t>
    </rPh>
    <rPh sb="5" eb="7">
      <t>ジショウ</t>
    </rPh>
    <phoneticPr fontId="4"/>
  </si>
  <si>
    <t>偶発債務</t>
    <phoneticPr fontId="4"/>
  </si>
  <si>
    <t>全体財務書類の対象範囲は次の通りです。</t>
    <rPh sb="0" eb="2">
      <t>ゼンタイ</t>
    </rPh>
    <rPh sb="2" eb="4">
      <t>ザイム</t>
    </rPh>
    <rPh sb="4" eb="6">
      <t>ショルイ</t>
    </rPh>
    <rPh sb="7" eb="9">
      <t>タイショウ</t>
    </rPh>
    <rPh sb="9" eb="11">
      <t>ハンイ</t>
    </rPh>
    <rPh sb="12" eb="13">
      <t>ツギ</t>
    </rPh>
    <rPh sb="14" eb="15">
      <t>トオ</t>
    </rPh>
    <phoneticPr fontId="4"/>
  </si>
  <si>
    <t>出納整理期間について</t>
    <phoneticPr fontId="4"/>
  </si>
  <si>
    <t>（３）</t>
    <phoneticPr fontId="4"/>
  </si>
  <si>
    <t>１．</t>
    <phoneticPr fontId="4"/>
  </si>
  <si>
    <t>重要な会計方針</t>
    <phoneticPr fontId="4"/>
  </si>
  <si>
    <t>有形固定資産等の評価基準及び評価方法</t>
    <phoneticPr fontId="4"/>
  </si>
  <si>
    <t>有価証券等の評価基準及び評価方法</t>
    <phoneticPr fontId="4"/>
  </si>
  <si>
    <t>出資金のうち、市場価格があるものは会計年度末における市場価格を以て貸借対照表価額としています。
出資金のうち、市場価格がないものは出資金額を以て貸借対照表価額としています。
ただし、市場価格のないものについて、出資先の財政状態の悪化により出資金の価値が著しく低下した場合には、相当の減額を行うこととしています。
なお、出資金額の価値の低下割合が３０％以上である場合には、「著しく低下した場合」に該当するものとしています。</t>
    <rPh sb="0" eb="3">
      <t>シュッシキン</t>
    </rPh>
    <rPh sb="7" eb="9">
      <t>シジョウ</t>
    </rPh>
    <rPh sb="9" eb="11">
      <t>カカク</t>
    </rPh>
    <rPh sb="17" eb="19">
      <t>カイケイ</t>
    </rPh>
    <rPh sb="19" eb="22">
      <t>ネンドマツ</t>
    </rPh>
    <rPh sb="31" eb="32">
      <t>モッ</t>
    </rPh>
    <phoneticPr fontId="4"/>
  </si>
  <si>
    <t>有形固定資産等の減価償却の方法</t>
    <phoneticPr fontId="4"/>
  </si>
  <si>
    <t>引当金の計上基準及び算定方法</t>
    <phoneticPr fontId="4"/>
  </si>
  <si>
    <t>リース取引の処理方法</t>
    <phoneticPr fontId="4"/>
  </si>
  <si>
    <t>その他財務書類作成のための基本となる重要な事項</t>
    <phoneticPr fontId="4"/>
  </si>
  <si>
    <t>２．</t>
    <phoneticPr fontId="4"/>
  </si>
  <si>
    <t>重要な後発事象</t>
    <rPh sb="0" eb="2">
      <t>ジュウヨウ</t>
    </rPh>
    <rPh sb="3" eb="5">
      <t>コウハツ</t>
    </rPh>
    <rPh sb="5" eb="7">
      <t>ジショウ</t>
    </rPh>
    <phoneticPr fontId="4"/>
  </si>
  <si>
    <t>組織・機構の大幅な変更</t>
    <phoneticPr fontId="4"/>
  </si>
  <si>
    <t>重大な災害等の発生</t>
    <phoneticPr fontId="4"/>
  </si>
  <si>
    <t>その他重要な後発事象</t>
    <phoneticPr fontId="4"/>
  </si>
  <si>
    <t>３．</t>
    <phoneticPr fontId="4"/>
  </si>
  <si>
    <t>偶発債務</t>
    <rPh sb="0" eb="2">
      <t>グウハツ</t>
    </rPh>
    <rPh sb="2" eb="4">
      <t>サイム</t>
    </rPh>
    <phoneticPr fontId="4"/>
  </si>
  <si>
    <t>係争中の訴訟等で損害賠償等の請求を受けているもの</t>
    <phoneticPr fontId="4"/>
  </si>
  <si>
    <t>その他主要な偶発債務</t>
    <phoneticPr fontId="4"/>
  </si>
  <si>
    <t>４．</t>
    <phoneticPr fontId="4"/>
  </si>
  <si>
    <t>追加情報</t>
    <rPh sb="0" eb="2">
      <t>ツイカ</t>
    </rPh>
    <rPh sb="2" eb="4">
      <t>ジョウホウ</t>
    </rPh>
    <phoneticPr fontId="4"/>
  </si>
  <si>
    <t>連結財務書類の対象範囲は次の通りです。</t>
    <rPh sb="0" eb="2">
      <t>レンケツ</t>
    </rPh>
    <rPh sb="2" eb="4">
      <t>ザイム</t>
    </rPh>
    <rPh sb="4" eb="6">
      <t>ショルイ</t>
    </rPh>
    <rPh sb="7" eb="9">
      <t>タイショウ</t>
    </rPh>
    <rPh sb="9" eb="11">
      <t>ハンイ</t>
    </rPh>
    <rPh sb="12" eb="13">
      <t>ツギ</t>
    </rPh>
    <rPh sb="14" eb="15">
      <t>トオ</t>
    </rPh>
    <phoneticPr fontId="4"/>
  </si>
  <si>
    <t>全体財務書類の作成基準日は会計年度末（３月３１日）ですが、出納整理期間中の現金の受け払い等を終了した後の計数を以て会計年度末の計数としています。
（地方自治体法第２３５条の５「普通地方公共団体の出納は、翌年度の５月３１日をもって閉鎖する。」）</t>
    <rPh sb="0" eb="2">
      <t>ゼンタイ</t>
    </rPh>
    <rPh sb="2" eb="4">
      <t>ザイム</t>
    </rPh>
    <rPh sb="4" eb="6">
      <t>ショルイ</t>
    </rPh>
    <rPh sb="7" eb="9">
      <t>サクセイ</t>
    </rPh>
    <rPh sb="9" eb="12">
      <t>キジュンビ</t>
    </rPh>
    <rPh sb="13" eb="15">
      <t>カイケイ</t>
    </rPh>
    <rPh sb="15" eb="18">
      <t>ネンドマツ</t>
    </rPh>
    <rPh sb="20" eb="21">
      <t>ガツ</t>
    </rPh>
    <rPh sb="23" eb="24">
      <t>ニチ</t>
    </rPh>
    <rPh sb="29" eb="31">
      <t>スイトウ</t>
    </rPh>
    <rPh sb="31" eb="33">
      <t>セイリ</t>
    </rPh>
    <rPh sb="33" eb="35">
      <t>キカン</t>
    </rPh>
    <rPh sb="35" eb="36">
      <t>チュウ</t>
    </rPh>
    <rPh sb="37" eb="39">
      <t>ゲンキン</t>
    </rPh>
    <rPh sb="40" eb="41">
      <t>ウ</t>
    </rPh>
    <rPh sb="42" eb="43">
      <t>バラ</t>
    </rPh>
    <rPh sb="44" eb="45">
      <t>トウ</t>
    </rPh>
    <rPh sb="46" eb="48">
      <t>シュウリョウ</t>
    </rPh>
    <rPh sb="50" eb="51">
      <t>アト</t>
    </rPh>
    <rPh sb="52" eb="54">
      <t>ケイスウ</t>
    </rPh>
    <rPh sb="55" eb="56">
      <t>モッ</t>
    </rPh>
    <rPh sb="57" eb="59">
      <t>カイケイ</t>
    </rPh>
    <rPh sb="59" eb="62">
      <t>ネンドマツ</t>
    </rPh>
    <rPh sb="63" eb="65">
      <t>ケイスウ</t>
    </rPh>
    <phoneticPr fontId="4"/>
  </si>
  <si>
    <t>（５）</t>
    <phoneticPr fontId="4"/>
  </si>
  <si>
    <t>第三セクター等の会計は、公会計勘定科目体系とは異なることから読み替えを行って作成しています。</t>
    <rPh sb="0" eb="2">
      <t>ダイサン</t>
    </rPh>
    <rPh sb="6" eb="7">
      <t>ナド</t>
    </rPh>
    <rPh sb="8" eb="10">
      <t>カイケイ</t>
    </rPh>
    <rPh sb="12" eb="15">
      <t>コウカイケイ</t>
    </rPh>
    <rPh sb="15" eb="17">
      <t>カンジョウ</t>
    </rPh>
    <rPh sb="17" eb="19">
      <t>カモク</t>
    </rPh>
    <rPh sb="19" eb="21">
      <t>タイケイ</t>
    </rPh>
    <rPh sb="23" eb="24">
      <t>コト</t>
    </rPh>
    <rPh sb="30" eb="31">
      <t>ヨ</t>
    </rPh>
    <rPh sb="32" eb="33">
      <t>カ</t>
    </rPh>
    <rPh sb="35" eb="36">
      <t>オコナ</t>
    </rPh>
    <rPh sb="38" eb="40">
      <t>サクセイ</t>
    </rPh>
    <phoneticPr fontId="4"/>
  </si>
  <si>
    <t>資金収支計算書における資金の範囲</t>
    <phoneticPr fontId="4"/>
  </si>
  <si>
    <t>差異はありません。</t>
    <rPh sb="0" eb="2">
      <t>サイ</t>
    </rPh>
    <phoneticPr fontId="4"/>
  </si>
  <si>
    <t xml:space="preserve"> </t>
    <phoneticPr fontId="4"/>
  </si>
  <si>
    <t>委託料、備品・消耗品、施設などの維持補修にかかる経費や減価償却費、非常勤職員の賃金や報酬など。</t>
    <rPh sb="4" eb="6">
      <t>ビヒン</t>
    </rPh>
    <rPh sb="11" eb="13">
      <t>シセツ</t>
    </rPh>
    <rPh sb="16" eb="18">
      <t>イジ</t>
    </rPh>
    <rPh sb="18" eb="20">
      <t>ホシュウ</t>
    </rPh>
    <rPh sb="24" eb="26">
      <t>ケイヒ</t>
    </rPh>
    <rPh sb="27" eb="29">
      <t>ゲンカ</t>
    </rPh>
    <rPh sb="29" eb="31">
      <t>ショウキャク</t>
    </rPh>
    <rPh sb="31" eb="32">
      <t>ヒ</t>
    </rPh>
    <rPh sb="33" eb="36">
      <t>ヒジョウキン</t>
    </rPh>
    <rPh sb="36" eb="38">
      <t>ショクイン</t>
    </rPh>
    <rPh sb="39" eb="41">
      <t>チンギン</t>
    </rPh>
    <rPh sb="42" eb="44">
      <t>ホウシュウ</t>
    </rPh>
    <phoneticPr fontId="4"/>
  </si>
  <si>
    <t>・貸付金・基金等の増加</t>
    <rPh sb="1" eb="3">
      <t>カシツケ</t>
    </rPh>
    <rPh sb="3" eb="4">
      <t>キン</t>
    </rPh>
    <rPh sb="5" eb="7">
      <t>キキン</t>
    </rPh>
    <rPh sb="7" eb="8">
      <t>トウ</t>
    </rPh>
    <rPh sb="9" eb="11">
      <t>ゾウカ</t>
    </rPh>
    <phoneticPr fontId="4"/>
  </si>
  <si>
    <t>尚、上記仕訳以外の非資金仕訳により固定資産形成額に差異が発生した場合、調整仕訳金額を計上することがあります。</t>
    <rPh sb="0" eb="1">
      <t>ナオ</t>
    </rPh>
    <rPh sb="2" eb="4">
      <t>ジョウキ</t>
    </rPh>
    <rPh sb="4" eb="6">
      <t>シワケ</t>
    </rPh>
    <rPh sb="6" eb="8">
      <t>イガイ</t>
    </rPh>
    <rPh sb="9" eb="10">
      <t>ヒ</t>
    </rPh>
    <rPh sb="10" eb="12">
      <t>シキン</t>
    </rPh>
    <rPh sb="12" eb="14">
      <t>シワケ</t>
    </rPh>
    <rPh sb="17" eb="19">
      <t>コテイ</t>
    </rPh>
    <rPh sb="19" eb="21">
      <t>シサン</t>
    </rPh>
    <rPh sb="21" eb="23">
      <t>ケイセイ</t>
    </rPh>
    <rPh sb="23" eb="24">
      <t>ガク</t>
    </rPh>
    <rPh sb="25" eb="27">
      <t>サイ</t>
    </rPh>
    <rPh sb="28" eb="30">
      <t>ハッセイ</t>
    </rPh>
    <rPh sb="32" eb="34">
      <t>バアイ</t>
    </rPh>
    <rPh sb="35" eb="37">
      <t>チョウセイ</t>
    </rPh>
    <rPh sb="37" eb="39">
      <t>シワケ</t>
    </rPh>
    <rPh sb="39" eb="41">
      <t>キンガク</t>
    </rPh>
    <rPh sb="42" eb="44">
      <t>ケイジョウ</t>
    </rPh>
    <phoneticPr fontId="4"/>
  </si>
  <si>
    <t>有形固定資産の異動のうち、資金を伴わない増加・減少が計上されます。
無償取得（寄付など）、調査判明増加・減少、所管換増加・減少など。</t>
    <rPh sb="0" eb="2">
      <t>ユウケイ</t>
    </rPh>
    <rPh sb="2" eb="4">
      <t>コテイ</t>
    </rPh>
    <rPh sb="4" eb="6">
      <t>シサン</t>
    </rPh>
    <rPh sb="7" eb="9">
      <t>イドウ</t>
    </rPh>
    <rPh sb="13" eb="15">
      <t>シキン</t>
    </rPh>
    <rPh sb="16" eb="17">
      <t>トモ</t>
    </rPh>
    <rPh sb="20" eb="22">
      <t>ゾウカ</t>
    </rPh>
    <rPh sb="23" eb="25">
      <t>ゲンショウ</t>
    </rPh>
    <rPh sb="26" eb="28">
      <t>ケイジョウ</t>
    </rPh>
    <rPh sb="34" eb="36">
      <t>ムショウ</t>
    </rPh>
    <rPh sb="36" eb="38">
      <t>シュトク</t>
    </rPh>
    <rPh sb="39" eb="41">
      <t>キフ</t>
    </rPh>
    <rPh sb="45" eb="47">
      <t>チョウサ</t>
    </rPh>
    <rPh sb="47" eb="49">
      <t>ハンメイ</t>
    </rPh>
    <rPh sb="49" eb="50">
      <t>ゾウ</t>
    </rPh>
    <rPh sb="50" eb="51">
      <t>カ</t>
    </rPh>
    <rPh sb="52" eb="54">
      <t>ゲンショウ</t>
    </rPh>
    <rPh sb="55" eb="57">
      <t>ショカン</t>
    </rPh>
    <rPh sb="57" eb="58">
      <t>ガ</t>
    </rPh>
    <rPh sb="58" eb="60">
      <t>ゾウカ</t>
    </rPh>
    <rPh sb="61" eb="63">
      <t>ゲンショウ</t>
    </rPh>
    <phoneticPr fontId="4"/>
  </si>
  <si>
    <t>Ⅳ．</t>
    <phoneticPr fontId="4"/>
  </si>
  <si>
    <t>…</t>
    <phoneticPr fontId="4"/>
  </si>
  <si>
    <t>・１年内償還予定地方債</t>
    <phoneticPr fontId="4"/>
  </si>
  <si>
    <t>有形固定資産の明細や貸付金の明細など、財務書類４表の各項目の内訳を詳しく表示しています。</t>
    <rPh sb="0" eb="2">
      <t>ユウケイ</t>
    </rPh>
    <rPh sb="2" eb="4">
      <t>コテイ</t>
    </rPh>
    <rPh sb="4" eb="6">
      <t>シサン</t>
    </rPh>
    <rPh sb="7" eb="9">
      <t>メイサイ</t>
    </rPh>
    <rPh sb="10" eb="12">
      <t>カシツケ</t>
    </rPh>
    <rPh sb="12" eb="13">
      <t>キン</t>
    </rPh>
    <rPh sb="14" eb="16">
      <t>メイサイ</t>
    </rPh>
    <rPh sb="19" eb="21">
      <t>ザイム</t>
    </rPh>
    <rPh sb="21" eb="23">
      <t>ショルイ</t>
    </rPh>
    <rPh sb="24" eb="25">
      <t>ヒョウ</t>
    </rPh>
    <rPh sb="26" eb="29">
      <t>カクコウモク</t>
    </rPh>
    <rPh sb="30" eb="32">
      <t>ウチワケ</t>
    </rPh>
    <phoneticPr fontId="4"/>
  </si>
  <si>
    <t>新地方公会計制度の概要</t>
  </si>
  <si>
    <t>Ⅰ．</t>
  </si>
  <si>
    <t>Ⅰ．新地方公会計制度の概要</t>
    <phoneticPr fontId="4"/>
  </si>
  <si>
    <t>統一的な基準の特徴</t>
    <rPh sb="0" eb="3">
      <t>トウイツテキ</t>
    </rPh>
    <rPh sb="4" eb="6">
      <t>キジュン</t>
    </rPh>
    <rPh sb="7" eb="9">
      <t>トクチョウ</t>
    </rPh>
    <phoneticPr fontId="4"/>
  </si>
  <si>
    <t>今回の「統一的な基準」では、会計処理方法として民間企業会計と同様の複式簿記や発生主義会計を導入するとともに、現存するすべての固定資産を洗い出し、固定資産台帳を整備することで、現金取引に加えて、ストック情報（資産・負債・純資産の期末残高）及びフロー情報（期中の収益・費用及び純資産の内部構成の変動）を網羅的かつ公正価値で把握できます。
また、連結財務書類においては、地方公共団体の構成団体である一部事務組合や第三セクターを一つの行政サービス実施主体と捉え、公的資金等によって形成された資産の状況、その財源とされた負債・純資産の状況さらには行政サービス提供に要したコストや資金収支の状況などを総合的に明らかにすることが可能です。</t>
    <rPh sb="0" eb="2">
      <t>コンカイ</t>
    </rPh>
    <rPh sb="4" eb="6">
      <t>トウイツ</t>
    </rPh>
    <rPh sb="6" eb="7">
      <t>テキ</t>
    </rPh>
    <rPh sb="8" eb="10">
      <t>キジュン</t>
    </rPh>
    <rPh sb="14" eb="16">
      <t>カイケイ</t>
    </rPh>
    <rPh sb="16" eb="18">
      <t>ショリ</t>
    </rPh>
    <rPh sb="18" eb="20">
      <t>ホウホウ</t>
    </rPh>
    <rPh sb="23" eb="25">
      <t>ミンカン</t>
    </rPh>
    <rPh sb="25" eb="27">
      <t>キギョウ</t>
    </rPh>
    <rPh sb="27" eb="29">
      <t>カイケイ</t>
    </rPh>
    <rPh sb="30" eb="32">
      <t>ドウヨウ</t>
    </rPh>
    <rPh sb="33" eb="35">
      <t>フクシキ</t>
    </rPh>
    <rPh sb="35" eb="37">
      <t>ボキ</t>
    </rPh>
    <rPh sb="38" eb="40">
      <t>ハッセイ</t>
    </rPh>
    <rPh sb="40" eb="42">
      <t>シュギ</t>
    </rPh>
    <rPh sb="42" eb="44">
      <t>カイケイ</t>
    </rPh>
    <rPh sb="45" eb="47">
      <t>ドウニュウ</t>
    </rPh>
    <rPh sb="54" eb="56">
      <t>ゲンゾン</t>
    </rPh>
    <rPh sb="62" eb="64">
      <t>コテイ</t>
    </rPh>
    <rPh sb="64" eb="66">
      <t>シサン</t>
    </rPh>
    <rPh sb="72" eb="74">
      <t>コテイ</t>
    </rPh>
    <rPh sb="74" eb="76">
      <t>シサン</t>
    </rPh>
    <rPh sb="76" eb="78">
      <t>ダイチョウ</t>
    </rPh>
    <rPh sb="79" eb="81">
      <t>セイビ</t>
    </rPh>
    <rPh sb="87" eb="89">
      <t>ゲンキン</t>
    </rPh>
    <rPh sb="89" eb="91">
      <t>トリヒキ</t>
    </rPh>
    <rPh sb="92" eb="93">
      <t>クワ</t>
    </rPh>
    <rPh sb="100" eb="102">
      <t>ジョウホウ</t>
    </rPh>
    <rPh sb="103" eb="105">
      <t>シサン</t>
    </rPh>
    <rPh sb="106" eb="108">
      <t>フサイ</t>
    </rPh>
    <rPh sb="109" eb="112">
      <t>ジュンシサン</t>
    </rPh>
    <rPh sb="113" eb="115">
      <t>キマツ</t>
    </rPh>
    <rPh sb="115" eb="117">
      <t>ザンダカ</t>
    </rPh>
    <rPh sb="118" eb="119">
      <t>オヨ</t>
    </rPh>
    <rPh sb="123" eb="125">
      <t>ジョウホウ</t>
    </rPh>
    <rPh sb="126" eb="128">
      <t>キチュウ</t>
    </rPh>
    <rPh sb="129" eb="131">
      <t>シュウエキ</t>
    </rPh>
    <rPh sb="132" eb="134">
      <t>ヒヨウ</t>
    </rPh>
    <rPh sb="134" eb="135">
      <t>オヨ</t>
    </rPh>
    <rPh sb="136" eb="139">
      <t>ジュンシサン</t>
    </rPh>
    <rPh sb="140" eb="142">
      <t>ナイブ</t>
    </rPh>
    <rPh sb="142" eb="144">
      <t>コウセイ</t>
    </rPh>
    <rPh sb="145" eb="147">
      <t>ヘンドウ</t>
    </rPh>
    <rPh sb="149" eb="152">
      <t>モウラテキ</t>
    </rPh>
    <rPh sb="154" eb="156">
      <t>コウセイ</t>
    </rPh>
    <rPh sb="156" eb="158">
      <t>カチ</t>
    </rPh>
    <rPh sb="159" eb="161">
      <t>ハアク</t>
    </rPh>
    <phoneticPr fontId="4"/>
  </si>
  <si>
    <t>１．貸借対照表　略称：BS（Balance Sheet）</t>
    <phoneticPr fontId="4"/>
  </si>
  <si>
    <t>財務書類４表構成の相関関係</t>
    <phoneticPr fontId="4"/>
  </si>
  <si>
    <t>有価証券などの評価基準及び評価方法、連結対象範囲など財務書類４表を作成する上で説明する必要がある情報について表示しています。</t>
    <rPh sb="0" eb="2">
      <t>ユウカ</t>
    </rPh>
    <rPh sb="2" eb="4">
      <t>ショウケン</t>
    </rPh>
    <rPh sb="7" eb="9">
      <t>ヒョウカ</t>
    </rPh>
    <rPh sb="9" eb="11">
      <t>キジュン</t>
    </rPh>
    <rPh sb="11" eb="12">
      <t>オヨ</t>
    </rPh>
    <rPh sb="13" eb="15">
      <t>ヒョウカ</t>
    </rPh>
    <rPh sb="15" eb="17">
      <t>ホウホウ</t>
    </rPh>
    <rPh sb="18" eb="20">
      <t>レンケツ</t>
    </rPh>
    <rPh sb="20" eb="22">
      <t>タイショウ</t>
    </rPh>
    <rPh sb="22" eb="24">
      <t>ハンイ</t>
    </rPh>
    <rPh sb="26" eb="28">
      <t>ザイム</t>
    </rPh>
    <rPh sb="28" eb="30">
      <t>ショルイ</t>
    </rPh>
    <rPh sb="31" eb="32">
      <t>ヒョウ</t>
    </rPh>
    <rPh sb="37" eb="38">
      <t>ウエ</t>
    </rPh>
    <phoneticPr fontId="4"/>
  </si>
  <si>
    <t>各財務表の概要</t>
    <rPh sb="3" eb="4">
      <t>ヒョウ</t>
    </rPh>
    <phoneticPr fontId="4"/>
  </si>
  <si>
    <t>（２）各財務表の概要</t>
    <rPh sb="6" eb="7">
      <t>ヒョウ</t>
    </rPh>
    <phoneticPr fontId="4"/>
  </si>
  <si>
    <t>行政コスト計算書の説明</t>
    <rPh sb="0" eb="2">
      <t>ギョウセイ</t>
    </rPh>
    <rPh sb="5" eb="8">
      <t>ケイサンショ</t>
    </rPh>
    <rPh sb="9" eb="11">
      <t>セツメイ</t>
    </rPh>
    <phoneticPr fontId="4"/>
  </si>
  <si>
    <t>貸借対照表の経年比較</t>
    <rPh sb="0" eb="2">
      <t>タイシャク</t>
    </rPh>
    <rPh sb="2" eb="5">
      <t>タイショウヒョウ</t>
    </rPh>
    <rPh sb="6" eb="8">
      <t>ケイネン</t>
    </rPh>
    <rPh sb="8" eb="10">
      <t>ヒカク</t>
    </rPh>
    <phoneticPr fontId="4"/>
  </si>
  <si>
    <t>貸借対照表の説明</t>
    <rPh sb="0" eb="2">
      <t>タイシャク</t>
    </rPh>
    <rPh sb="2" eb="5">
      <t>タイショウヒョウ</t>
    </rPh>
    <rPh sb="6" eb="8">
      <t>セツメイ</t>
    </rPh>
    <phoneticPr fontId="4"/>
  </si>
  <si>
    <t>純資産変動計算書の説明</t>
    <rPh sb="0" eb="3">
      <t>ジュンシサン</t>
    </rPh>
    <rPh sb="3" eb="5">
      <t>ヘンドウ</t>
    </rPh>
    <rPh sb="5" eb="8">
      <t>ケイサンショ</t>
    </rPh>
    <rPh sb="9" eb="11">
      <t>セツメイ</t>
    </rPh>
    <phoneticPr fontId="4"/>
  </si>
  <si>
    <t>・その他の業務費用</t>
    <rPh sb="3" eb="4">
      <t>タ</t>
    </rPh>
    <rPh sb="5" eb="7">
      <t>ギョウム</t>
    </rPh>
    <rPh sb="7" eb="9">
      <t>ヒヨウ</t>
    </rPh>
    <phoneticPr fontId="4"/>
  </si>
  <si>
    <t>行政コスト計算書の経年比較</t>
    <rPh sb="0" eb="2">
      <t>ギョウセイ</t>
    </rPh>
    <rPh sb="5" eb="8">
      <t>ケイサンショ</t>
    </rPh>
    <rPh sb="9" eb="11">
      <t>ケイネン</t>
    </rPh>
    <rPh sb="11" eb="13">
      <t>ヒカク</t>
    </rPh>
    <phoneticPr fontId="4"/>
  </si>
  <si>
    <t>【業務費用】</t>
    <rPh sb="1" eb="3">
      <t>ギョウム</t>
    </rPh>
    <rPh sb="3" eb="5">
      <t>ヒヨウ</t>
    </rPh>
    <phoneticPr fontId="4"/>
  </si>
  <si>
    <t>【移転費用】</t>
    <rPh sb="1" eb="3">
      <t>イテン</t>
    </rPh>
    <rPh sb="3" eb="5">
      <t>ヒヨウ</t>
    </rPh>
    <phoneticPr fontId="4"/>
  </si>
  <si>
    <t>・補助金等</t>
    <rPh sb="1" eb="4">
      <t>ホジョキン</t>
    </rPh>
    <rPh sb="4" eb="5">
      <t>トウ</t>
    </rPh>
    <phoneticPr fontId="4"/>
  </si>
  <si>
    <t>・社会保障給付</t>
    <rPh sb="1" eb="3">
      <t>シャカイ</t>
    </rPh>
    <rPh sb="3" eb="5">
      <t>ホショウ</t>
    </rPh>
    <rPh sb="5" eb="7">
      <t>キュウフ</t>
    </rPh>
    <phoneticPr fontId="4"/>
  </si>
  <si>
    <t>・他会計への繰出金</t>
    <rPh sb="1" eb="2">
      <t>タ</t>
    </rPh>
    <rPh sb="2" eb="4">
      <t>カイケイ</t>
    </rPh>
    <rPh sb="6" eb="8">
      <t>クリダ</t>
    </rPh>
    <rPh sb="8" eb="9">
      <t>キン</t>
    </rPh>
    <phoneticPr fontId="4"/>
  </si>
  <si>
    <t>特別会計や他団体への負担金、補助及び交付金。</t>
    <rPh sb="0" eb="2">
      <t>トクベツ</t>
    </rPh>
    <rPh sb="2" eb="4">
      <t>カイケイ</t>
    </rPh>
    <rPh sb="5" eb="6">
      <t>タ</t>
    </rPh>
    <rPh sb="6" eb="8">
      <t>ダンタイ</t>
    </rPh>
    <rPh sb="10" eb="13">
      <t>フタンキン</t>
    </rPh>
    <rPh sb="14" eb="16">
      <t>ホジョ</t>
    </rPh>
    <rPh sb="16" eb="17">
      <t>オヨ</t>
    </rPh>
    <rPh sb="18" eb="21">
      <t>コウフキン</t>
    </rPh>
    <phoneticPr fontId="4"/>
  </si>
  <si>
    <t>生活保護費などの扶助費。</t>
    <rPh sb="0" eb="2">
      <t>セイカツ</t>
    </rPh>
    <rPh sb="2" eb="4">
      <t>ホゴ</t>
    </rPh>
    <rPh sb="4" eb="5">
      <t>ヒ</t>
    </rPh>
    <rPh sb="8" eb="11">
      <t>フジョヒ</t>
    </rPh>
    <phoneticPr fontId="4"/>
  </si>
  <si>
    <t>特別会計等への繰出金。</t>
    <rPh sb="0" eb="2">
      <t>トクベツ</t>
    </rPh>
    <rPh sb="2" eb="4">
      <t>カイケイ</t>
    </rPh>
    <rPh sb="4" eb="5">
      <t>トウ</t>
    </rPh>
    <rPh sb="7" eb="9">
      <t>クリダ</t>
    </rPh>
    <rPh sb="9" eb="10">
      <t>キン</t>
    </rPh>
    <phoneticPr fontId="4"/>
  </si>
  <si>
    <t>資金収支計算書の説明</t>
    <rPh sb="0" eb="2">
      <t>シキン</t>
    </rPh>
    <rPh sb="2" eb="4">
      <t>シュウシ</t>
    </rPh>
    <rPh sb="4" eb="7">
      <t>ケイサンショ</t>
    </rPh>
    <rPh sb="8" eb="10">
      <t>セツメイ</t>
    </rPh>
    <phoneticPr fontId="4"/>
  </si>
  <si>
    <t>資金収支計算書の「公共施設等整備費支出」から集計されます。</t>
    <rPh sb="0" eb="2">
      <t>シキン</t>
    </rPh>
    <rPh sb="2" eb="4">
      <t>シュウシ</t>
    </rPh>
    <rPh sb="4" eb="7">
      <t>ケイサンショ</t>
    </rPh>
    <rPh sb="9" eb="11">
      <t>コウキョウ</t>
    </rPh>
    <rPh sb="11" eb="14">
      <t>シセツナド</t>
    </rPh>
    <rPh sb="14" eb="16">
      <t>セイビ</t>
    </rPh>
    <rPh sb="16" eb="17">
      <t>ヒ</t>
    </rPh>
    <rPh sb="17" eb="19">
      <t>シシュツ</t>
    </rPh>
    <rPh sb="22" eb="24">
      <t>シュウケイ</t>
    </rPh>
    <phoneticPr fontId="4"/>
  </si>
  <si>
    <t>「減価償却費」＋「資産所売却損」＋「資産売却収入」から集計されます。</t>
    <rPh sb="1" eb="3">
      <t>ゲンカ</t>
    </rPh>
    <rPh sb="3" eb="5">
      <t>ショウキャク</t>
    </rPh>
    <rPh sb="5" eb="6">
      <t>ヒ</t>
    </rPh>
    <rPh sb="9" eb="11">
      <t>シサン</t>
    </rPh>
    <rPh sb="11" eb="12">
      <t>ジョ</t>
    </rPh>
    <rPh sb="12" eb="15">
      <t>バイキャクソン</t>
    </rPh>
    <rPh sb="18" eb="20">
      <t>シサン</t>
    </rPh>
    <rPh sb="20" eb="22">
      <t>バイキャク</t>
    </rPh>
    <rPh sb="22" eb="24">
      <t>シュウニュウ</t>
    </rPh>
    <rPh sb="27" eb="29">
      <t>シュウケイ</t>
    </rPh>
    <phoneticPr fontId="4"/>
  </si>
  <si>
    <t>本年度末に全職員が退職した場合に積立不足している退職手当金。</t>
    <rPh sb="16" eb="18">
      <t>ツミタテ</t>
    </rPh>
    <rPh sb="18" eb="20">
      <t>フソク</t>
    </rPh>
    <rPh sb="28" eb="29">
      <t>キン</t>
    </rPh>
    <phoneticPr fontId="4"/>
  </si>
  <si>
    <t>行政サービスを行う中で、毎年度継続的に生じる収入と支出を表示します。</t>
    <phoneticPr fontId="4"/>
  </si>
  <si>
    <t>公共施設等の整備、基金の積立・取崩しに関わる収入と支出を表示します。</t>
    <phoneticPr fontId="4"/>
  </si>
  <si>
    <t>資金の調達及び返済に関わる収入と支出を表示します。</t>
    <phoneticPr fontId="4"/>
  </si>
  <si>
    <t>…</t>
    <phoneticPr fontId="4"/>
  </si>
  <si>
    <t>連結会計　財務４表</t>
    <rPh sb="0" eb="2">
      <t>レンケツ</t>
    </rPh>
    <phoneticPr fontId="4"/>
  </si>
  <si>
    <t xml:space="preserve"> </t>
    <phoneticPr fontId="4"/>
  </si>
  <si>
    <t>一般会計等財務書類</t>
    <phoneticPr fontId="4"/>
  </si>
  <si>
    <t>Ⅲ．作成基準日</t>
    <rPh sb="2" eb="4">
      <t>サクセイ</t>
    </rPh>
    <rPh sb="4" eb="6">
      <t>キジュン</t>
    </rPh>
    <rPh sb="6" eb="7">
      <t>ビ</t>
    </rPh>
    <phoneticPr fontId="4"/>
  </si>
  <si>
    <t>全体会計　財務４表</t>
    <rPh sb="0" eb="2">
      <t>ゼンタイ</t>
    </rPh>
    <rPh sb="2" eb="4">
      <t>カイケイ</t>
    </rPh>
    <rPh sb="5" eb="7">
      <t>ザイム</t>
    </rPh>
    <rPh sb="8" eb="9">
      <t>ヒョウ</t>
    </rPh>
    <phoneticPr fontId="4"/>
  </si>
  <si>
    <t>一般会計等　財務４表</t>
    <rPh sb="0" eb="2">
      <t>イッパン</t>
    </rPh>
    <rPh sb="2" eb="4">
      <t>カイケイ</t>
    </rPh>
    <rPh sb="4" eb="5">
      <t>トウ</t>
    </rPh>
    <rPh sb="6" eb="8">
      <t>ザイム</t>
    </rPh>
    <rPh sb="9" eb="10">
      <t>ヒョウ</t>
    </rPh>
    <phoneticPr fontId="4"/>
  </si>
  <si>
    <t>「基金積立金支出」＋「投資及び出資金支出」＋「貸付金支出」から集計されます。</t>
    <rPh sb="1" eb="3">
      <t>キキン</t>
    </rPh>
    <rPh sb="3" eb="5">
      <t>ツミタテ</t>
    </rPh>
    <rPh sb="5" eb="6">
      <t>キン</t>
    </rPh>
    <rPh sb="6" eb="8">
      <t>シシュツ</t>
    </rPh>
    <rPh sb="11" eb="13">
      <t>トウシ</t>
    </rPh>
    <rPh sb="13" eb="14">
      <t>オヨ</t>
    </rPh>
    <rPh sb="15" eb="18">
      <t>シュッシキン</t>
    </rPh>
    <rPh sb="18" eb="20">
      <t>シシュツ</t>
    </rPh>
    <rPh sb="23" eb="25">
      <t>カシツケ</t>
    </rPh>
    <rPh sb="25" eb="26">
      <t>キン</t>
    </rPh>
    <rPh sb="26" eb="28">
      <t>シシュツ</t>
    </rPh>
    <rPh sb="31" eb="33">
      <t>シュウケイ</t>
    </rPh>
    <phoneticPr fontId="4"/>
  </si>
  <si>
    <t>「基金取崩収入」＋「貸付金元金回収収入」から集計されます。</t>
    <rPh sb="1" eb="3">
      <t>キキン</t>
    </rPh>
    <rPh sb="3" eb="5">
      <t>トリクズシ</t>
    </rPh>
    <rPh sb="5" eb="7">
      <t>シュウニュウ</t>
    </rPh>
    <rPh sb="10" eb="12">
      <t>カシツケ</t>
    </rPh>
    <rPh sb="12" eb="13">
      <t>キン</t>
    </rPh>
    <rPh sb="13" eb="15">
      <t>ガンキン</t>
    </rPh>
    <rPh sb="15" eb="17">
      <t>カイシュウ</t>
    </rPh>
    <rPh sb="17" eb="19">
      <t>シュウニュウ</t>
    </rPh>
    <rPh sb="22" eb="24">
      <t>シュウケイ</t>
    </rPh>
    <phoneticPr fontId="4"/>
  </si>
  <si>
    <t>区分</t>
    <rPh sb="0" eb="2">
      <t>クブン</t>
    </rPh>
    <phoneticPr fontId="5"/>
  </si>
  <si>
    <t>前年度末残高
（A）</t>
    <rPh sb="0" eb="3">
      <t>ゼンネンド</t>
    </rPh>
    <rPh sb="3" eb="4">
      <t>マツ</t>
    </rPh>
    <rPh sb="4" eb="6">
      <t>ザンダカ</t>
    </rPh>
    <phoneticPr fontId="5"/>
  </si>
  <si>
    <t>本年度増加額
（B）</t>
    <rPh sb="0" eb="3">
      <t>ホンネンド</t>
    </rPh>
    <rPh sb="3" eb="5">
      <t>ゾウカ</t>
    </rPh>
    <rPh sb="5" eb="6">
      <t>ガク</t>
    </rPh>
    <phoneticPr fontId="5"/>
  </si>
  <si>
    <t>本年度減少額
（C）</t>
    <rPh sb="0" eb="3">
      <t>ホンネンド</t>
    </rPh>
    <rPh sb="3" eb="5">
      <t>ゲンショウ</t>
    </rPh>
    <rPh sb="5" eb="6">
      <t>ガク</t>
    </rPh>
    <phoneticPr fontId="5"/>
  </si>
  <si>
    <t>本年度末
減価償却累計額
（E）</t>
    <rPh sb="0" eb="1">
      <t>ホン</t>
    </rPh>
    <rPh sb="1" eb="4">
      <t>ネンドマツ</t>
    </rPh>
    <rPh sb="5" eb="7">
      <t>ゲンカ</t>
    </rPh>
    <rPh sb="7" eb="9">
      <t>ショウキャク</t>
    </rPh>
    <rPh sb="9" eb="12">
      <t>ルイケイガク</t>
    </rPh>
    <phoneticPr fontId="5"/>
  </si>
  <si>
    <t>本年度償却額
(F)</t>
    <rPh sb="0" eb="3">
      <t>ホンネンド</t>
    </rPh>
    <rPh sb="3" eb="5">
      <t>ショウキャク</t>
    </rPh>
    <rPh sb="5" eb="6">
      <t>ガク</t>
    </rPh>
    <phoneticPr fontId="5"/>
  </si>
  <si>
    <t>差引本年度末残高
(D)-(E)
(G)</t>
    <rPh sb="0" eb="2">
      <t>サシヒキ</t>
    </rPh>
    <rPh sb="2" eb="3">
      <t>ホン</t>
    </rPh>
    <rPh sb="3" eb="6">
      <t>ネンドマツ</t>
    </rPh>
    <rPh sb="6" eb="8">
      <t>ザンダカ</t>
    </rPh>
    <phoneticPr fontId="5"/>
  </si>
  <si>
    <t>事業用資産</t>
    <rPh sb="0" eb="3">
      <t>ジギョウヨウ</t>
    </rPh>
    <rPh sb="3" eb="5">
      <t>シサン</t>
    </rPh>
    <phoneticPr fontId="5"/>
  </si>
  <si>
    <t>　土地</t>
    <rPh sb="1" eb="3">
      <t>トチ</t>
    </rPh>
    <phoneticPr fontId="5"/>
  </si>
  <si>
    <t>　立木竹</t>
    <rPh sb="1" eb="3">
      <t>リュウボク</t>
    </rPh>
    <rPh sb="3" eb="4">
      <t>チク</t>
    </rPh>
    <phoneticPr fontId="5"/>
  </si>
  <si>
    <t>　建物</t>
    <rPh sb="1" eb="3">
      <t>タテモノ</t>
    </rPh>
    <phoneticPr fontId="5"/>
  </si>
  <si>
    <t>　工作物</t>
    <rPh sb="1" eb="4">
      <t>コウサクブツ</t>
    </rPh>
    <phoneticPr fontId="5"/>
  </si>
  <si>
    <t>　船舶</t>
    <rPh sb="1" eb="3">
      <t>センパク</t>
    </rPh>
    <phoneticPr fontId="5"/>
  </si>
  <si>
    <t>　浮標等</t>
    <rPh sb="1" eb="3">
      <t>フヒョウ</t>
    </rPh>
    <rPh sb="3" eb="4">
      <t>トウ</t>
    </rPh>
    <phoneticPr fontId="5"/>
  </si>
  <si>
    <t>　航空機</t>
    <rPh sb="1" eb="4">
      <t>コウクウキ</t>
    </rPh>
    <phoneticPr fontId="5"/>
  </si>
  <si>
    <t>　その他</t>
    <rPh sb="3" eb="4">
      <t>タ</t>
    </rPh>
    <phoneticPr fontId="5"/>
  </si>
  <si>
    <t>　建設仮勘定</t>
    <rPh sb="1" eb="3">
      <t>ケンセツ</t>
    </rPh>
    <rPh sb="3" eb="6">
      <t>カリカンジョウ</t>
    </rPh>
    <phoneticPr fontId="5"/>
  </si>
  <si>
    <t>インフラ資産</t>
    <rPh sb="4" eb="6">
      <t>シサン</t>
    </rPh>
    <phoneticPr fontId="5"/>
  </si>
  <si>
    <t>物品</t>
    <rPh sb="0" eb="2">
      <t>ブッピン</t>
    </rPh>
    <phoneticPr fontId="5"/>
  </si>
  <si>
    <t>合計</t>
    <rPh sb="0" eb="2">
      <t>ゴウケイ</t>
    </rPh>
    <phoneticPr fontId="5"/>
  </si>
  <si>
    <r>
      <t xml:space="preserve">本年度末残高
</t>
    </r>
    <r>
      <rPr>
        <sz val="9"/>
        <color theme="1"/>
        <rFont val="IPAゴシック"/>
        <family val="3"/>
        <charset val="128"/>
      </rPr>
      <t>（A）+（B）-（C）</t>
    </r>
    <r>
      <rPr>
        <sz val="10"/>
        <color theme="1"/>
        <rFont val="IPAゴシック"/>
        <family val="3"/>
        <charset val="128"/>
      </rPr>
      <t xml:space="preserve">
</t>
    </r>
    <r>
      <rPr>
        <sz val="9"/>
        <color theme="1"/>
        <rFont val="IPAゴシック"/>
        <family val="3"/>
        <charset val="128"/>
      </rPr>
      <t>(D)</t>
    </r>
    <rPh sb="0" eb="1">
      <t>ホン</t>
    </rPh>
    <rPh sb="1" eb="4">
      <t>ネンドマツ</t>
    </rPh>
    <rPh sb="4" eb="6">
      <t>ザンダカ</t>
    </rPh>
    <phoneticPr fontId="5"/>
  </si>
  <si>
    <t>一般会計</t>
    <rPh sb="0" eb="2">
      <t>イッパン</t>
    </rPh>
    <rPh sb="2" eb="4">
      <t>カイケイ</t>
    </rPh>
    <phoneticPr fontId="4"/>
  </si>
  <si>
    <t>その他の補助金等</t>
    <rPh sb="2" eb="3">
      <t>タ</t>
    </rPh>
    <rPh sb="4" eb="7">
      <t>ホジョキン</t>
    </rPh>
    <rPh sb="7" eb="8">
      <t>トウ</t>
    </rPh>
    <phoneticPr fontId="4"/>
  </si>
  <si>
    <t>前年度末純資産残高に本年度純資産変動額を加えた金額で、貸借対照表の純資産合計と一致します。</t>
    <rPh sb="39" eb="41">
      <t>イッチ</t>
    </rPh>
    <phoneticPr fontId="4"/>
  </si>
  <si>
    <t>①本年度差額</t>
    <rPh sb="4" eb="6">
      <t>サガク</t>
    </rPh>
    <phoneticPr fontId="4"/>
  </si>
  <si>
    <t>②本年度純資産変動額</t>
    <rPh sb="4" eb="7">
      <t>ジュンシサン</t>
    </rPh>
    <rPh sb="7" eb="9">
      <t>ヘンドウ</t>
    </rPh>
    <rPh sb="9" eb="10">
      <t>ガク</t>
    </rPh>
    <phoneticPr fontId="4"/>
  </si>
  <si>
    <t>③本年度末純資産残高</t>
    <rPh sb="4" eb="5">
      <t>マツ</t>
    </rPh>
    <rPh sb="5" eb="8">
      <t>ジュンシサン</t>
    </rPh>
    <rPh sb="8" eb="10">
      <t>ザンダカ</t>
    </rPh>
    <phoneticPr fontId="4"/>
  </si>
  <si>
    <t>投資活動収支（基金積立金支出及び基金取崩収入を除く）</t>
    <rPh sb="7" eb="9">
      <t>キキン</t>
    </rPh>
    <rPh sb="9" eb="11">
      <t>ツミタテ</t>
    </rPh>
    <rPh sb="11" eb="12">
      <t>キン</t>
    </rPh>
    <rPh sb="12" eb="14">
      <t>シシュツ</t>
    </rPh>
    <rPh sb="14" eb="15">
      <t>オヨ</t>
    </rPh>
    <rPh sb="16" eb="18">
      <t>キキン</t>
    </rPh>
    <rPh sb="18" eb="20">
      <t>トリクズシ</t>
    </rPh>
    <rPh sb="20" eb="22">
      <t>シュウニュウ</t>
    </rPh>
    <rPh sb="23" eb="24">
      <t>ノゾ</t>
    </rPh>
    <phoneticPr fontId="4"/>
  </si>
  <si>
    <t>業務活動収支（支払利息支出を除く）</t>
    <phoneticPr fontId="4"/>
  </si>
  <si>
    <t>-</t>
    <phoneticPr fontId="4"/>
  </si>
  <si>
    <t>　　　一般会計等　　　　：</t>
    <rPh sb="3" eb="5">
      <t>イッパン</t>
    </rPh>
    <rPh sb="5" eb="8">
      <t>カイケイナド</t>
    </rPh>
    <phoneticPr fontId="2"/>
  </si>
  <si>
    <t>一般会計</t>
    <rPh sb="0" eb="2">
      <t>イッパン</t>
    </rPh>
    <rPh sb="2" eb="4">
      <t>カイケイ</t>
    </rPh>
    <phoneticPr fontId="2"/>
  </si>
  <si>
    <t>　　　事業会計　　　　　：</t>
    <rPh sb="3" eb="5">
      <t>ジギョウ</t>
    </rPh>
    <rPh sb="5" eb="7">
      <t>カイケイ</t>
    </rPh>
    <phoneticPr fontId="2"/>
  </si>
  <si>
    <t>国民健康保険事業特別会計</t>
    <rPh sb="0" eb="2">
      <t>コクミン</t>
    </rPh>
    <rPh sb="2" eb="4">
      <t>ケンコウ</t>
    </rPh>
    <rPh sb="4" eb="6">
      <t>ホケン</t>
    </rPh>
    <rPh sb="6" eb="8">
      <t>ジギョウ</t>
    </rPh>
    <rPh sb="8" eb="10">
      <t>トクベツ</t>
    </rPh>
    <rPh sb="10" eb="12">
      <t>カイケイ</t>
    </rPh>
    <phoneticPr fontId="2"/>
  </si>
  <si>
    <t>介護保険事業特別会計</t>
    <rPh sb="0" eb="2">
      <t>カイゴ</t>
    </rPh>
    <rPh sb="2" eb="4">
      <t>ホケン</t>
    </rPh>
    <rPh sb="4" eb="6">
      <t>ジギョウ</t>
    </rPh>
    <rPh sb="6" eb="8">
      <t>トクベツ</t>
    </rPh>
    <rPh sb="8" eb="10">
      <t>カイケイ</t>
    </rPh>
    <phoneticPr fontId="2"/>
  </si>
  <si>
    <t>後期高齢者医療事業特別会計</t>
    <rPh sb="0" eb="2">
      <t>コウキ</t>
    </rPh>
    <rPh sb="2" eb="5">
      <t>コウレイシャ</t>
    </rPh>
    <rPh sb="5" eb="7">
      <t>イリョウ</t>
    </rPh>
    <rPh sb="7" eb="9">
      <t>ジギョウ</t>
    </rPh>
    <rPh sb="9" eb="11">
      <t>トクベツ</t>
    </rPh>
    <rPh sb="11" eb="13">
      <t>カイケイ</t>
    </rPh>
    <phoneticPr fontId="2"/>
  </si>
  <si>
    <t>国民健康保険診療所事業特別会計</t>
    <rPh sb="0" eb="2">
      <t>コクミン</t>
    </rPh>
    <rPh sb="2" eb="4">
      <t>ケンコウ</t>
    </rPh>
    <rPh sb="4" eb="6">
      <t>ホケン</t>
    </rPh>
    <rPh sb="6" eb="9">
      <t>シンリョウジョ</t>
    </rPh>
    <rPh sb="9" eb="11">
      <t>ジギョウ</t>
    </rPh>
    <rPh sb="11" eb="13">
      <t>トクベツ</t>
    </rPh>
    <rPh sb="13" eb="15">
      <t>カイケイ</t>
    </rPh>
    <phoneticPr fontId="2"/>
  </si>
  <si>
    <t>　　　　　　　　　　</t>
  </si>
  <si>
    <t>　　　公営企業（法適）　：</t>
    <rPh sb="3" eb="5">
      <t>コウエイ</t>
    </rPh>
    <rPh sb="5" eb="7">
      <t>キギョウ</t>
    </rPh>
    <rPh sb="8" eb="9">
      <t>ホウ</t>
    </rPh>
    <rPh sb="9" eb="10">
      <t>テキ</t>
    </rPh>
    <phoneticPr fontId="2"/>
  </si>
  <si>
    <t>水道事業会計</t>
    <rPh sb="0" eb="2">
      <t>スイドウ</t>
    </rPh>
    <rPh sb="2" eb="4">
      <t>ジギョウ</t>
    </rPh>
    <rPh sb="4" eb="6">
      <t>カイケイ</t>
    </rPh>
    <phoneticPr fontId="2"/>
  </si>
  <si>
    <t>連結財務書類作成の手引きに沿って、連結対象会計間のすべての内部取引を相殺消去しています。</t>
    <rPh sb="17" eb="19">
      <t>レンケツ</t>
    </rPh>
    <rPh sb="19" eb="21">
      <t>タイショウ</t>
    </rPh>
    <rPh sb="21" eb="23">
      <t>カイケイ</t>
    </rPh>
    <rPh sb="23" eb="24">
      <t>カン</t>
    </rPh>
    <phoneticPr fontId="4"/>
  </si>
  <si>
    <t>①一般会計等財務書類</t>
    <rPh sb="1" eb="3">
      <t>イッパン</t>
    </rPh>
    <rPh sb="3" eb="6">
      <t>カイケイナド</t>
    </rPh>
    <rPh sb="6" eb="8">
      <t>ザイム</t>
    </rPh>
    <rPh sb="8" eb="10">
      <t>ショルイ</t>
    </rPh>
    <phoneticPr fontId="2"/>
  </si>
  <si>
    <t>　　　一般会計</t>
  </si>
  <si>
    <t>②全体財務書類（一般会計等+下記会計）</t>
    <rPh sb="1" eb="3">
      <t>ゼンタイ</t>
    </rPh>
    <rPh sb="3" eb="5">
      <t>ザイム</t>
    </rPh>
    <rPh sb="5" eb="7">
      <t>ショルイ</t>
    </rPh>
    <rPh sb="8" eb="10">
      <t>イッパン</t>
    </rPh>
    <rPh sb="10" eb="12">
      <t>カイケイ</t>
    </rPh>
    <rPh sb="12" eb="13">
      <t>トウ</t>
    </rPh>
    <rPh sb="14" eb="16">
      <t>カキ</t>
    </rPh>
    <rPh sb="16" eb="18">
      <t>カイケイ</t>
    </rPh>
    <phoneticPr fontId="2"/>
  </si>
  <si>
    <t>③連結財務書類（全体+下記会計）</t>
    <rPh sb="1" eb="3">
      <t>レンケツ</t>
    </rPh>
    <rPh sb="3" eb="5">
      <t>ザイム</t>
    </rPh>
    <rPh sb="5" eb="7">
      <t>ショルイ</t>
    </rPh>
    <rPh sb="8" eb="10">
      <t>ゼンタイ</t>
    </rPh>
    <rPh sb="11" eb="13">
      <t>カキ</t>
    </rPh>
    <rPh sb="13" eb="15">
      <t>カイケイ</t>
    </rPh>
    <phoneticPr fontId="2"/>
  </si>
  <si>
    <t>北海道後期高齢者医療広域連合</t>
    <rPh sb="0" eb="3">
      <t>ホッカイドウ</t>
    </rPh>
    <rPh sb="3" eb="5">
      <t>コウキ</t>
    </rPh>
    <rPh sb="5" eb="8">
      <t>コウレイシャ</t>
    </rPh>
    <rPh sb="8" eb="10">
      <t>イリョウ</t>
    </rPh>
    <rPh sb="10" eb="12">
      <t>コウイキ</t>
    </rPh>
    <rPh sb="12" eb="14">
      <t>レンゴウ</t>
    </rPh>
    <phoneticPr fontId="2"/>
  </si>
  <si>
    <t>根室北部消防事務組合</t>
    <rPh sb="0" eb="2">
      <t>ネムロ</t>
    </rPh>
    <rPh sb="2" eb="4">
      <t>ホクブ</t>
    </rPh>
    <rPh sb="4" eb="6">
      <t>ショウボウ</t>
    </rPh>
    <rPh sb="6" eb="8">
      <t>ジム</t>
    </rPh>
    <rPh sb="8" eb="10">
      <t>クミアイ</t>
    </rPh>
    <phoneticPr fontId="2"/>
  </si>
  <si>
    <t>根室北部廃棄物処理広域連合</t>
    <rPh sb="0" eb="2">
      <t>ネムロ</t>
    </rPh>
    <rPh sb="2" eb="4">
      <t>ホクブ</t>
    </rPh>
    <rPh sb="4" eb="7">
      <t>ハイキブツ</t>
    </rPh>
    <rPh sb="7" eb="9">
      <t>ショリ</t>
    </rPh>
    <rPh sb="9" eb="11">
      <t>コウイキ</t>
    </rPh>
    <rPh sb="11" eb="13">
      <t>レンゴウ</t>
    </rPh>
    <phoneticPr fontId="2"/>
  </si>
  <si>
    <t>根室北部衛生組合</t>
    <rPh sb="0" eb="2">
      <t>ネムロ</t>
    </rPh>
    <rPh sb="2" eb="4">
      <t>ホクブ</t>
    </rPh>
    <rPh sb="4" eb="6">
      <t>エイセイ</t>
    </rPh>
    <rPh sb="6" eb="8">
      <t>クミアイ</t>
    </rPh>
    <phoneticPr fontId="2"/>
  </si>
  <si>
    <t>釧路・根室広域地方滞納整理機構※</t>
    <rPh sb="0" eb="2">
      <t>クシロ</t>
    </rPh>
    <rPh sb="3" eb="5">
      <t>ネムロ</t>
    </rPh>
    <rPh sb="5" eb="7">
      <t>コウイキ</t>
    </rPh>
    <rPh sb="7" eb="9">
      <t>チホウ</t>
    </rPh>
    <rPh sb="9" eb="11">
      <t>タイノウ</t>
    </rPh>
    <rPh sb="11" eb="13">
      <t>セイリ</t>
    </rPh>
    <rPh sb="13" eb="15">
      <t>キコウ</t>
    </rPh>
    <phoneticPr fontId="2"/>
  </si>
  <si>
    <t>本財務書類作成時点において配布されている会計分のみを連結しています。
財務書類未配布により連結不可の団体（※）につきましても、順次連結予定です。</t>
    <rPh sb="0" eb="1">
      <t>ホン</t>
    </rPh>
    <rPh sb="1" eb="3">
      <t>ザイム</t>
    </rPh>
    <rPh sb="3" eb="5">
      <t>ショルイ</t>
    </rPh>
    <rPh sb="5" eb="7">
      <t>サクセイ</t>
    </rPh>
    <rPh sb="7" eb="9">
      <t>ジテン</t>
    </rPh>
    <rPh sb="13" eb="15">
      <t>ハイフ</t>
    </rPh>
    <rPh sb="20" eb="22">
      <t>カイケイ</t>
    </rPh>
    <rPh sb="22" eb="23">
      <t>ブン</t>
    </rPh>
    <rPh sb="26" eb="28">
      <t>レンケツ</t>
    </rPh>
    <rPh sb="35" eb="37">
      <t>ザイム</t>
    </rPh>
    <rPh sb="37" eb="39">
      <t>ショルイ</t>
    </rPh>
    <rPh sb="39" eb="40">
      <t>ミ</t>
    </rPh>
    <rPh sb="40" eb="42">
      <t>ハイフ</t>
    </rPh>
    <rPh sb="45" eb="47">
      <t>レンケツ</t>
    </rPh>
    <rPh sb="47" eb="49">
      <t>フカ</t>
    </rPh>
    <rPh sb="50" eb="52">
      <t>ダンタイ</t>
    </rPh>
    <rPh sb="63" eb="65">
      <t>ジュンジ</t>
    </rPh>
    <rPh sb="65" eb="67">
      <t>レンケツ</t>
    </rPh>
    <rPh sb="67" eb="69">
      <t>ヨテイ</t>
    </rPh>
    <phoneticPr fontId="4"/>
  </si>
  <si>
    <t>羅臼町</t>
    <rPh sb="0" eb="3">
      <t>ラウスチョウ</t>
    </rPh>
    <phoneticPr fontId="4"/>
  </si>
  <si>
    <t>北海道市町村備荒資金組合</t>
    <rPh sb="0" eb="3">
      <t>ホッカイドウ</t>
    </rPh>
    <rPh sb="3" eb="6">
      <t>シチョウソン</t>
    </rPh>
    <rPh sb="6" eb="8">
      <t>ビコウ</t>
    </rPh>
    <rPh sb="8" eb="10">
      <t>シキン</t>
    </rPh>
    <rPh sb="10" eb="12">
      <t>クミアイ</t>
    </rPh>
    <phoneticPr fontId="2"/>
  </si>
  <si>
    <t>-</t>
  </si>
  <si>
    <t>根室中標津空港ビル株式会社</t>
    <rPh sb="0" eb="2">
      <t>ネムロ</t>
    </rPh>
    <rPh sb="2" eb="5">
      <t>ナカシベツ</t>
    </rPh>
    <rPh sb="5" eb="7">
      <t>クウコウ</t>
    </rPh>
    <rPh sb="9" eb="13">
      <t>カブシキガイシャ</t>
    </rPh>
    <phoneticPr fontId="1"/>
  </si>
  <si>
    <t>北海道曹達株式会社</t>
    <rPh sb="0" eb="3">
      <t>ホッカイドウ</t>
    </rPh>
    <rPh sb="3" eb="5">
      <t>ソーダ</t>
    </rPh>
    <rPh sb="5" eb="9">
      <t>カブシキガイシャ</t>
    </rPh>
    <phoneticPr fontId="1"/>
  </si>
  <si>
    <t>株式会社北海道畜産公社</t>
    <rPh sb="0" eb="4">
      <t>カブシキガイシャ</t>
    </rPh>
    <rPh sb="4" eb="7">
      <t>ホッカイドウ</t>
    </rPh>
    <rPh sb="7" eb="9">
      <t>チクサン</t>
    </rPh>
    <rPh sb="9" eb="11">
      <t>コウシャ</t>
    </rPh>
    <phoneticPr fontId="1"/>
  </si>
  <si>
    <t>雪印メグミルク株式会社</t>
    <rPh sb="0" eb="2">
      <t>ユキジルシ</t>
    </rPh>
    <rPh sb="7" eb="11">
      <t>カブシキガイシャ</t>
    </rPh>
    <phoneticPr fontId="1"/>
  </si>
  <si>
    <t>森林環境譲与税基金</t>
  </si>
  <si>
    <t>保険料</t>
    <rPh sb="0" eb="3">
      <t>ホケンリョウ</t>
    </rPh>
    <phoneticPr fontId="17"/>
  </si>
  <si>
    <t>根室北部廃棄物処理広域連合</t>
  </si>
  <si>
    <t>特別会計</t>
    <rPh sb="0" eb="2">
      <t>トクベツ</t>
    </rPh>
    <rPh sb="2" eb="4">
      <t>カイケイ</t>
    </rPh>
    <phoneticPr fontId="4"/>
  </si>
  <si>
    <t>４⑩表</t>
    <rPh sb="2" eb="3">
      <t>ヒョウ</t>
    </rPh>
    <phoneticPr fontId="4"/>
  </si>
  <si>
    <t>18.公債費</t>
    <rPh sb="3" eb="6">
      <t>コウサイヒ</t>
    </rPh>
    <phoneticPr fontId="1"/>
  </si>
  <si>
    <t>総括表④　</t>
    <rPh sb="0" eb="3">
      <t>ソウカツヒョウ</t>
    </rPh>
    <phoneticPr fontId="1"/>
  </si>
  <si>
    <t>標準財政規模　Ｃ</t>
  </si>
  <si>
    <t>総括表③　</t>
    <rPh sb="0" eb="3">
      <t>ソウカツヒョウ</t>
    </rPh>
    <phoneticPr fontId="1"/>
  </si>
  <si>
    <t>⑪欄</t>
    <rPh sb="1" eb="2">
      <t>ラン</t>
    </rPh>
    <phoneticPr fontId="1"/>
  </si>
  <si>
    <t>将来負担額　A</t>
  </si>
  <si>
    <t>充当可能財源等　Ｂ</t>
  </si>
  <si>
    <t>充当可能特定歳入</t>
  </si>
  <si>
    <t>基準財政需要額算入見込額</t>
    <phoneticPr fontId="4"/>
  </si>
  <si>
    <t>総括表①　</t>
    <rPh sb="0" eb="3">
      <t>ソウカツヒョウ</t>
    </rPh>
    <phoneticPr fontId="1"/>
  </si>
  <si>
    <t>管理者と所有者が異なる指定区間外の国道や指定区間の一級河川等及び表示登記が行われていない法廷が公共物</t>
    <phoneticPr fontId="4"/>
  </si>
  <si>
    <t>繰越金に伴う差額</t>
    <rPh sb="0" eb="3">
      <t>クリコシキン</t>
    </rPh>
    <rPh sb="4" eb="5">
      <t>トモナ</t>
    </rPh>
    <rPh sb="6" eb="8">
      <t>サガク</t>
    </rPh>
    <phoneticPr fontId="4"/>
  </si>
  <si>
    <t>資金収支計算書の業務活動収支と純資産変動計算書の本年度差額との差額の内訳</t>
    <phoneticPr fontId="4"/>
  </si>
  <si>
    <t>資金収支計算書</t>
    <phoneticPr fontId="4"/>
  </si>
  <si>
    <t>業務活動収支</t>
  </si>
  <si>
    <t>投資活動収入の国県等補助金収入</t>
  </si>
  <si>
    <t>未収金の増減額</t>
    <rPh sb="0" eb="3">
      <t>ミシュウキン</t>
    </rPh>
    <rPh sb="4" eb="6">
      <t>ゾウゲン</t>
    </rPh>
    <rPh sb="6" eb="7">
      <t>ガク</t>
    </rPh>
    <phoneticPr fontId="4"/>
  </si>
  <si>
    <t>長期延滞債権の増減額</t>
    <rPh sb="0" eb="2">
      <t>チョウキ</t>
    </rPh>
    <rPh sb="2" eb="6">
      <t>エンタイサイケン</t>
    </rPh>
    <rPh sb="7" eb="9">
      <t>ゾウゲン</t>
    </rPh>
    <rPh sb="9" eb="10">
      <t>ガク</t>
    </rPh>
    <phoneticPr fontId="4"/>
  </si>
  <si>
    <t>その他の資産・負債の増減額</t>
    <phoneticPr fontId="4"/>
  </si>
  <si>
    <t>減価償却費</t>
    <phoneticPr fontId="4"/>
  </si>
  <si>
    <t>賞与引当金の増減額</t>
    <phoneticPr fontId="4"/>
  </si>
  <si>
    <t>退職手当引当金の増減額</t>
    <phoneticPr fontId="4"/>
  </si>
  <si>
    <t>徴収不能引当金の増減額</t>
    <phoneticPr fontId="4"/>
  </si>
  <si>
    <t>資産除売却損益</t>
    <phoneticPr fontId="4"/>
  </si>
  <si>
    <t>純資産変動計算書の本年度差額</t>
  </si>
  <si>
    <t>一時借入金</t>
    <phoneticPr fontId="4"/>
  </si>
  <si>
    <t>資金収支計算書上、一時借入金の増減額は含まれていません。</t>
    <phoneticPr fontId="4"/>
  </si>
  <si>
    <t>一時借入金の限度額</t>
    <phoneticPr fontId="4"/>
  </si>
  <si>
    <t>千円</t>
    <phoneticPr fontId="4"/>
  </si>
  <si>
    <t>負担金・補助金等</t>
    <rPh sb="0" eb="3">
      <t>フタンキン</t>
    </rPh>
    <rPh sb="4" eb="7">
      <t>ホジョキン</t>
    </rPh>
    <rPh sb="7" eb="8">
      <t>トウ</t>
    </rPh>
    <phoneticPr fontId="17"/>
  </si>
  <si>
    <t>療養給付費</t>
    <rPh sb="0" eb="2">
      <t>リョウヨウ</t>
    </rPh>
    <rPh sb="2" eb="5">
      <t>キュウフヒ</t>
    </rPh>
    <phoneticPr fontId="17"/>
  </si>
  <si>
    <t>寄附金</t>
    <rPh sb="0" eb="2">
      <t>キフ</t>
    </rPh>
    <rPh sb="2" eb="3">
      <t>キン</t>
    </rPh>
    <phoneticPr fontId="17"/>
  </si>
  <si>
    <t>（２）</t>
    <phoneticPr fontId="4"/>
  </si>
  <si>
    <t>１年超
２年以内</t>
    <rPh sb="1" eb="2">
      <t>ネン</t>
    </rPh>
    <rPh sb="2" eb="3">
      <t>チョウ</t>
    </rPh>
    <rPh sb="5" eb="6">
      <t>ネン</t>
    </rPh>
    <rPh sb="6" eb="8">
      <t>イナイ</t>
    </rPh>
    <phoneticPr fontId="5"/>
  </si>
  <si>
    <t>２年超
３年以内</t>
    <rPh sb="1" eb="2">
      <t>ネン</t>
    </rPh>
    <rPh sb="2" eb="3">
      <t>チョウ</t>
    </rPh>
    <rPh sb="5" eb="6">
      <t>ネン</t>
    </rPh>
    <rPh sb="6" eb="8">
      <t>イナイ</t>
    </rPh>
    <phoneticPr fontId="5"/>
  </si>
  <si>
    <t>３年超
４年以内</t>
    <rPh sb="1" eb="2">
      <t>ネン</t>
    </rPh>
    <rPh sb="2" eb="3">
      <t>チョウ</t>
    </rPh>
    <rPh sb="5" eb="6">
      <t>ネン</t>
    </rPh>
    <rPh sb="6" eb="8">
      <t>イナイ</t>
    </rPh>
    <phoneticPr fontId="5"/>
  </si>
  <si>
    <t>寄付金</t>
    <rPh sb="0" eb="3">
      <t>キフキン</t>
    </rPh>
    <phoneticPr fontId="17"/>
  </si>
  <si>
    <t>税込方式によっています。ただし、水道事業会計は税抜方式としています。</t>
    <rPh sb="0" eb="2">
      <t>ゼイコミ</t>
    </rPh>
    <rPh sb="2" eb="4">
      <t>ホウシキ</t>
    </rPh>
    <rPh sb="16" eb="18">
      <t>スイドウ</t>
    </rPh>
    <rPh sb="18" eb="20">
      <t>ジギョウ</t>
    </rPh>
    <rPh sb="20" eb="22">
      <t>カイケイ</t>
    </rPh>
    <rPh sb="23" eb="25">
      <t>ゼイヌ</t>
    </rPh>
    <rPh sb="25" eb="27">
      <t>ホウシキ</t>
    </rPh>
    <phoneticPr fontId="4"/>
  </si>
  <si>
    <t>「統一的な基準による地方公会計マニュアル（令和元年8月改訂：総務省）」で示されている様式４表に、これらの財務書類に関連する事項についての「附属明細書」及び作成に当たって説明する必要がある情報を示した「注記」を加えて作成しています。</t>
    <rPh sb="21" eb="23">
      <t>レイワ</t>
    </rPh>
    <rPh sb="23" eb="25">
      <t>ガンネン</t>
    </rPh>
    <rPh sb="26" eb="27">
      <t>ガツ</t>
    </rPh>
    <rPh sb="27" eb="29">
      <t>カイテイ</t>
    </rPh>
    <rPh sb="57" eb="59">
      <t>カンレン</t>
    </rPh>
    <rPh sb="61" eb="63">
      <t>ジコウ</t>
    </rPh>
    <rPh sb="69" eb="71">
      <t>フゾク</t>
    </rPh>
    <rPh sb="71" eb="74">
      <t>メイサイショ</t>
    </rPh>
    <rPh sb="75" eb="76">
      <t>オヨ</t>
    </rPh>
    <rPh sb="77" eb="79">
      <t>サクセイ</t>
    </rPh>
    <rPh sb="80" eb="81">
      <t>ア</t>
    </rPh>
    <rPh sb="84" eb="86">
      <t>セツメイ</t>
    </rPh>
    <rPh sb="88" eb="90">
      <t>ヒツヨウ</t>
    </rPh>
    <rPh sb="93" eb="95">
      <t>ジョウホウ</t>
    </rPh>
    <rPh sb="96" eb="97">
      <t>シメ</t>
    </rPh>
    <rPh sb="100" eb="102">
      <t>チュウキ</t>
    </rPh>
    <rPh sb="104" eb="105">
      <t>クワ</t>
    </rPh>
    <rPh sb="107" eb="109">
      <t>サクセイ</t>
    </rPh>
    <phoneticPr fontId="4"/>
  </si>
  <si>
    <t>連結財務書類の作成基準日は会計年度末（３月３１日）ですが、出納整理期間中の現金の受け払い等を終了した後の計数を以て会計年度末の計数としています。
（地方自治体法第２３５条の５「普通地方公共団体の出納は、翌年度の５月３１日をもって閉鎖する。」）
一部事務組合等の財務書類は、会計年度末（３月３１日）となっています。</t>
    <rPh sb="0" eb="2">
      <t>レンケツ</t>
    </rPh>
    <rPh sb="2" eb="4">
      <t>ザイム</t>
    </rPh>
    <rPh sb="4" eb="6">
      <t>ショルイ</t>
    </rPh>
    <rPh sb="7" eb="9">
      <t>サクセイ</t>
    </rPh>
    <rPh sb="9" eb="12">
      <t>キジュンビ</t>
    </rPh>
    <rPh sb="13" eb="15">
      <t>カイケイ</t>
    </rPh>
    <rPh sb="15" eb="18">
      <t>ネンドマツ</t>
    </rPh>
    <rPh sb="20" eb="21">
      <t>ガツ</t>
    </rPh>
    <rPh sb="23" eb="24">
      <t>ニチ</t>
    </rPh>
    <rPh sb="29" eb="31">
      <t>スイトウ</t>
    </rPh>
    <rPh sb="31" eb="33">
      <t>セイリ</t>
    </rPh>
    <rPh sb="33" eb="35">
      <t>キカン</t>
    </rPh>
    <rPh sb="35" eb="36">
      <t>チュウ</t>
    </rPh>
    <rPh sb="37" eb="39">
      <t>ゲンキン</t>
    </rPh>
    <rPh sb="40" eb="41">
      <t>ウ</t>
    </rPh>
    <rPh sb="42" eb="43">
      <t>バラ</t>
    </rPh>
    <rPh sb="44" eb="45">
      <t>トウ</t>
    </rPh>
    <rPh sb="46" eb="48">
      <t>シュウリョウ</t>
    </rPh>
    <rPh sb="50" eb="51">
      <t>アト</t>
    </rPh>
    <rPh sb="52" eb="54">
      <t>ケイスウ</t>
    </rPh>
    <rPh sb="55" eb="56">
      <t>モッ</t>
    </rPh>
    <rPh sb="57" eb="59">
      <t>カイケイ</t>
    </rPh>
    <rPh sb="59" eb="62">
      <t>ネンドマツ</t>
    </rPh>
    <rPh sb="63" eb="65">
      <t>ケイスウ</t>
    </rPh>
    <rPh sb="122" eb="124">
      <t>イチブ</t>
    </rPh>
    <rPh sb="124" eb="126">
      <t>ジム</t>
    </rPh>
    <rPh sb="126" eb="128">
      <t>クミアイ</t>
    </rPh>
    <rPh sb="128" eb="129">
      <t>トウ</t>
    </rPh>
    <rPh sb="130" eb="132">
      <t>ザイム</t>
    </rPh>
    <rPh sb="132" eb="134">
      <t>ショルイ</t>
    </rPh>
    <phoneticPr fontId="4"/>
  </si>
  <si>
    <t>　　　一部組合等　　　　　：</t>
    <rPh sb="3" eb="5">
      <t>イチブ</t>
    </rPh>
    <rPh sb="5" eb="7">
      <t>クミアイ</t>
    </rPh>
    <rPh sb="7" eb="8">
      <t>トウ</t>
    </rPh>
    <phoneticPr fontId="2"/>
  </si>
  <si>
    <t>積立不足はありません。</t>
    <rPh sb="0" eb="4">
      <t>ツミタテフソク</t>
    </rPh>
    <phoneticPr fontId="4"/>
  </si>
  <si>
    <t>年度末の基金借入金残高はありません。</t>
    <rPh sb="0" eb="2">
      <t>ネンド</t>
    </rPh>
    <rPh sb="2" eb="3">
      <t>マツ</t>
    </rPh>
    <rPh sb="4" eb="6">
      <t>キキン</t>
    </rPh>
    <rPh sb="6" eb="8">
      <t>カリイレ</t>
    </rPh>
    <rPh sb="8" eb="9">
      <t>キン</t>
    </rPh>
    <rPh sb="9" eb="11">
      <t>ザンダカ</t>
    </rPh>
    <phoneticPr fontId="4"/>
  </si>
  <si>
    <t>利子補給等に係る債務負担行為の翌年度以降の支出予定額</t>
    <phoneticPr fontId="4"/>
  </si>
  <si>
    <t>保険料等</t>
    <rPh sb="0" eb="4">
      <t>ホケンリョウトウ</t>
    </rPh>
    <phoneticPr fontId="17"/>
  </si>
  <si>
    <t>国庫支出金・都道府県等支出金</t>
    <rPh sb="0" eb="2">
      <t>コッコ</t>
    </rPh>
    <rPh sb="2" eb="5">
      <t>シシュツキン</t>
    </rPh>
    <rPh sb="6" eb="10">
      <t>トドウフケン</t>
    </rPh>
    <rPh sb="10" eb="11">
      <t>トウ</t>
    </rPh>
    <rPh sb="11" eb="14">
      <t>シシュツキン</t>
    </rPh>
    <phoneticPr fontId="16"/>
  </si>
  <si>
    <t>（単位：千円）</t>
  </si>
  <si>
    <r>
      <t>【様式第４号】資金収支</t>
    </r>
    <r>
      <rPr>
        <sz val="10"/>
        <rFont val="HG丸ｺﾞｼｯｸM-PRO"/>
        <family val="3"/>
        <charset val="128"/>
      </rPr>
      <t>計算書</t>
    </r>
    <rPh sb="7" eb="9">
      <t>シキン</t>
    </rPh>
    <rPh sb="9" eb="11">
      <t>シュウシ</t>
    </rPh>
    <phoneticPr fontId="4"/>
  </si>
  <si>
    <t>令和4年度</t>
    <rPh sb="0" eb="2">
      <t>レイワ</t>
    </rPh>
    <rPh sb="3" eb="5">
      <t>ネンド</t>
    </rPh>
    <phoneticPr fontId="17"/>
  </si>
  <si>
    <t>-</t>
    <phoneticPr fontId="4"/>
  </si>
  <si>
    <t>売却可能資産の範囲及び内訳</t>
    <rPh sb="9" eb="10">
      <t>オヨ</t>
    </rPh>
    <rPh sb="11" eb="12">
      <t>ウチ</t>
    </rPh>
    <rPh sb="12" eb="13">
      <t>ワケ</t>
    </rPh>
    <phoneticPr fontId="4"/>
  </si>
  <si>
    <t>範囲</t>
    <rPh sb="0" eb="2">
      <t>ハンイ</t>
    </rPh>
    <phoneticPr fontId="4"/>
  </si>
  <si>
    <t>普通財産のうち活用が図られていない公共資産</t>
    <rPh sb="0" eb="2">
      <t>フツウ</t>
    </rPh>
    <rPh sb="2" eb="4">
      <t>ザイサン</t>
    </rPh>
    <rPh sb="7" eb="9">
      <t>カツヨウ</t>
    </rPh>
    <rPh sb="10" eb="11">
      <t>ハカ</t>
    </rPh>
    <rPh sb="17" eb="19">
      <t>コウキョウ</t>
    </rPh>
    <rPh sb="19" eb="21">
      <t>シサン</t>
    </rPh>
    <phoneticPr fontId="4"/>
  </si>
  <si>
    <t>内訳</t>
    <rPh sb="0" eb="2">
      <t>ウチワケ</t>
    </rPh>
    <phoneticPr fontId="4"/>
  </si>
  <si>
    <t>企業版ふるさと納税基金</t>
    <rPh sb="0" eb="3">
      <t>キギョウバン</t>
    </rPh>
    <rPh sb="7" eb="9">
      <t>ノウゼイ</t>
    </rPh>
    <rPh sb="9" eb="11">
      <t>キキン</t>
    </rPh>
    <phoneticPr fontId="2"/>
  </si>
  <si>
    <t>その他基金</t>
    <rPh sb="2" eb="3">
      <t>タ</t>
    </rPh>
    <rPh sb="3" eb="5">
      <t>キキン</t>
    </rPh>
    <phoneticPr fontId="1"/>
  </si>
  <si>
    <t>国民健康保険診療所基金</t>
    <rPh sb="0" eb="2">
      <t>コクミン</t>
    </rPh>
    <rPh sb="2" eb="4">
      <t>ケンコウ</t>
    </rPh>
    <rPh sb="4" eb="6">
      <t>ホケン</t>
    </rPh>
    <rPh sb="6" eb="8">
      <t>シンリョウ</t>
    </rPh>
    <rPh sb="8" eb="9">
      <t>ジョ</t>
    </rPh>
    <rPh sb="9" eb="11">
      <t>キキン</t>
    </rPh>
    <phoneticPr fontId="1"/>
  </si>
  <si>
    <t>奨学資金貸付基金積立金</t>
    <rPh sb="0" eb="2">
      <t>ショウガク</t>
    </rPh>
    <rPh sb="2" eb="4">
      <t>シキン</t>
    </rPh>
    <rPh sb="4" eb="6">
      <t>カシツケ</t>
    </rPh>
    <rPh sb="6" eb="8">
      <t>キキン</t>
    </rPh>
    <rPh sb="8" eb="10">
      <t>ツミタテ</t>
    </rPh>
    <rPh sb="10" eb="11">
      <t>キン</t>
    </rPh>
    <phoneticPr fontId="1"/>
  </si>
  <si>
    <t>高校入学準備資金貸付基金積立金</t>
    <rPh sb="0" eb="2">
      <t>コウコウ</t>
    </rPh>
    <rPh sb="2" eb="4">
      <t>ニュウガク</t>
    </rPh>
    <rPh sb="4" eb="6">
      <t>ジュンビ</t>
    </rPh>
    <rPh sb="6" eb="8">
      <t>シキン</t>
    </rPh>
    <rPh sb="8" eb="10">
      <t>カシツケ</t>
    </rPh>
    <rPh sb="10" eb="12">
      <t>キキン</t>
    </rPh>
    <rPh sb="12" eb="14">
      <t>ツミタテ</t>
    </rPh>
    <rPh sb="14" eb="15">
      <t>キン</t>
    </rPh>
    <phoneticPr fontId="1"/>
  </si>
  <si>
    <t>負担金（漁場関係）</t>
    <rPh sb="0" eb="3">
      <t>フタンキン</t>
    </rPh>
    <rPh sb="4" eb="6">
      <t>ギョジョウ</t>
    </rPh>
    <rPh sb="6" eb="8">
      <t>カンケイ</t>
    </rPh>
    <phoneticPr fontId="2"/>
  </si>
  <si>
    <t>水産基盤整備事業</t>
    <rPh sb="0" eb="2">
      <t>スイサン</t>
    </rPh>
    <rPh sb="2" eb="4">
      <t>キバン</t>
    </rPh>
    <rPh sb="4" eb="6">
      <t>セイビ</t>
    </rPh>
    <rPh sb="6" eb="8">
      <t>ジギョウ</t>
    </rPh>
    <phoneticPr fontId="17"/>
  </si>
  <si>
    <t>水産基盤整備事業地元負担金</t>
    <rPh sb="0" eb="2">
      <t>スイサン</t>
    </rPh>
    <rPh sb="2" eb="4">
      <t>キバン</t>
    </rPh>
    <rPh sb="4" eb="6">
      <t>セイビ</t>
    </rPh>
    <rPh sb="6" eb="8">
      <t>ジギョウ</t>
    </rPh>
    <rPh sb="8" eb="10">
      <t>ジモト</t>
    </rPh>
    <rPh sb="10" eb="13">
      <t>フタンキン</t>
    </rPh>
    <phoneticPr fontId="17"/>
  </si>
  <si>
    <t>根室北部消防事務組合負担金</t>
    <rPh sb="0" eb="2">
      <t>ネムロ</t>
    </rPh>
    <rPh sb="2" eb="4">
      <t>ホクブ</t>
    </rPh>
    <rPh sb="4" eb="6">
      <t>ショウボウ</t>
    </rPh>
    <rPh sb="6" eb="8">
      <t>ジム</t>
    </rPh>
    <rPh sb="8" eb="10">
      <t>クミアイ</t>
    </rPh>
    <rPh sb="10" eb="13">
      <t>フタンキン</t>
    </rPh>
    <phoneticPr fontId="2"/>
  </si>
  <si>
    <t>北海道後期高齢者医療広域連合負担金</t>
    <rPh sb="0" eb="3">
      <t>ホッカイドウ</t>
    </rPh>
    <rPh sb="3" eb="5">
      <t>コウキ</t>
    </rPh>
    <rPh sb="5" eb="8">
      <t>コウレイシャ</t>
    </rPh>
    <rPh sb="8" eb="10">
      <t>イリョウ</t>
    </rPh>
    <rPh sb="10" eb="12">
      <t>コウイキ</t>
    </rPh>
    <rPh sb="12" eb="14">
      <t>レンゴウ</t>
    </rPh>
    <rPh sb="14" eb="17">
      <t>フタンキン</t>
    </rPh>
    <phoneticPr fontId="17"/>
  </si>
  <si>
    <t>根室北部衛生組合負担金</t>
    <rPh sb="0" eb="2">
      <t>ネムロ</t>
    </rPh>
    <rPh sb="2" eb="4">
      <t>ホクブ</t>
    </rPh>
    <rPh sb="4" eb="6">
      <t>エイセイ</t>
    </rPh>
    <rPh sb="6" eb="8">
      <t>クミアイ</t>
    </rPh>
    <rPh sb="8" eb="11">
      <t>フタンキン</t>
    </rPh>
    <phoneticPr fontId="17"/>
  </si>
  <si>
    <t>根室北部廃棄物処理広域連合負担金</t>
    <rPh sb="0" eb="2">
      <t>ネムロ</t>
    </rPh>
    <rPh sb="2" eb="4">
      <t>ホクブ</t>
    </rPh>
    <rPh sb="4" eb="7">
      <t>ハイキブツ</t>
    </rPh>
    <rPh sb="7" eb="9">
      <t>ショリ</t>
    </rPh>
    <rPh sb="9" eb="11">
      <t>コウイキ</t>
    </rPh>
    <rPh sb="11" eb="13">
      <t>レンゴウ</t>
    </rPh>
    <rPh sb="13" eb="16">
      <t>フタンキン</t>
    </rPh>
    <phoneticPr fontId="17"/>
  </si>
  <si>
    <t>北海道自治体情報システム協議会負担金</t>
    <rPh sb="0" eb="3">
      <t>ホッカイドウ</t>
    </rPh>
    <rPh sb="3" eb="6">
      <t>ジチタイ</t>
    </rPh>
    <rPh sb="6" eb="8">
      <t>ジョウホウ</t>
    </rPh>
    <rPh sb="12" eb="15">
      <t>キョウギカイ</t>
    </rPh>
    <rPh sb="15" eb="18">
      <t>フタンキン</t>
    </rPh>
    <phoneticPr fontId="17"/>
  </si>
  <si>
    <t>小規模保育事業給付金</t>
    <rPh sb="0" eb="3">
      <t>ショウキボ</t>
    </rPh>
    <rPh sb="3" eb="5">
      <t>ホイク</t>
    </rPh>
    <rPh sb="5" eb="7">
      <t>ジギョウ</t>
    </rPh>
    <rPh sb="7" eb="10">
      <t>キュウフキン</t>
    </rPh>
    <phoneticPr fontId="17"/>
  </si>
  <si>
    <t>根室北部消防事務組合</t>
    <rPh sb="0" eb="2">
      <t>ネムロ</t>
    </rPh>
    <rPh sb="2" eb="4">
      <t>ホクブ</t>
    </rPh>
    <rPh sb="4" eb="6">
      <t>ショウボウ</t>
    </rPh>
    <rPh sb="6" eb="8">
      <t>ジム</t>
    </rPh>
    <rPh sb="8" eb="10">
      <t>クミアイ</t>
    </rPh>
    <phoneticPr fontId="17"/>
  </si>
  <si>
    <t>北海道後期高齢者医療広域連合</t>
    <rPh sb="0" eb="3">
      <t>ホッカイドウ</t>
    </rPh>
    <rPh sb="3" eb="5">
      <t>コウキ</t>
    </rPh>
    <rPh sb="5" eb="8">
      <t>コウレイシャ</t>
    </rPh>
    <rPh sb="8" eb="10">
      <t>イリョウ</t>
    </rPh>
    <rPh sb="10" eb="12">
      <t>コウイキ</t>
    </rPh>
    <rPh sb="12" eb="14">
      <t>レンゴウ</t>
    </rPh>
    <phoneticPr fontId="17"/>
  </si>
  <si>
    <t>根室北部衛生組合</t>
    <rPh sb="4" eb="6">
      <t>エイセイ</t>
    </rPh>
    <rPh sb="6" eb="8">
      <t>クミアイ</t>
    </rPh>
    <phoneticPr fontId="17"/>
  </si>
  <si>
    <t>北海道自治体情報システム協議会</t>
    <rPh sb="0" eb="3">
      <t>ホッカイドウ</t>
    </rPh>
    <rPh sb="3" eb="6">
      <t>ジチタイ</t>
    </rPh>
    <rPh sb="6" eb="8">
      <t>ジョウホウ</t>
    </rPh>
    <rPh sb="12" eb="15">
      <t>キョウギカイ</t>
    </rPh>
    <phoneticPr fontId="17"/>
  </si>
  <si>
    <t>対象事業者</t>
    <rPh sb="0" eb="2">
      <t>タイショウ</t>
    </rPh>
    <rPh sb="2" eb="5">
      <t>ジギョウシャ</t>
    </rPh>
    <phoneticPr fontId="17"/>
  </si>
  <si>
    <t>根室北部消防事務組合負担金</t>
    <rPh sb="0" eb="2">
      <t>ネムロ</t>
    </rPh>
    <rPh sb="2" eb="4">
      <t>ホクブ</t>
    </rPh>
    <rPh sb="4" eb="6">
      <t>ショウボウ</t>
    </rPh>
    <rPh sb="6" eb="10">
      <t>ジムクミアイ</t>
    </rPh>
    <rPh sb="10" eb="13">
      <t>フタンキン</t>
    </rPh>
    <phoneticPr fontId="17"/>
  </si>
  <si>
    <t>し尿処理・一般廃棄物最終処分処理</t>
    <rPh sb="1" eb="2">
      <t>ニョウ</t>
    </rPh>
    <rPh sb="2" eb="4">
      <t>ショリ</t>
    </rPh>
    <rPh sb="5" eb="7">
      <t>イッパン</t>
    </rPh>
    <rPh sb="7" eb="10">
      <t>ハイキブツ</t>
    </rPh>
    <rPh sb="10" eb="14">
      <t>サイシュウショブン</t>
    </rPh>
    <rPh sb="14" eb="16">
      <t>ショリ</t>
    </rPh>
    <phoneticPr fontId="17"/>
  </si>
  <si>
    <t>根室北部廃棄物処理広域連合関係町負担金</t>
    <rPh sb="0" eb="2">
      <t>ネムロ</t>
    </rPh>
    <rPh sb="2" eb="4">
      <t>ホクブ</t>
    </rPh>
    <rPh sb="4" eb="7">
      <t>ハイキブツ</t>
    </rPh>
    <rPh sb="7" eb="9">
      <t>ショリ</t>
    </rPh>
    <rPh sb="9" eb="11">
      <t>コウイキ</t>
    </rPh>
    <rPh sb="11" eb="13">
      <t>レンゴウ</t>
    </rPh>
    <rPh sb="13" eb="16">
      <t>カンケイチョウ</t>
    </rPh>
    <rPh sb="16" eb="19">
      <t>フタンキン</t>
    </rPh>
    <phoneticPr fontId="17"/>
  </si>
  <si>
    <t>小規模保育事業給付費</t>
    <rPh sb="0" eb="3">
      <t>ショウキボ</t>
    </rPh>
    <rPh sb="3" eb="7">
      <t>ホイクジギョウ</t>
    </rPh>
    <rPh sb="7" eb="10">
      <t>キュウフヒ</t>
    </rPh>
    <phoneticPr fontId="17"/>
  </si>
  <si>
    <t>財政調整基金</t>
    <rPh sb="0" eb="2">
      <t>ザイセイ</t>
    </rPh>
    <rPh sb="2" eb="4">
      <t>チョウセイ</t>
    </rPh>
    <rPh sb="4" eb="6">
      <t>キキン</t>
    </rPh>
    <phoneticPr fontId="1"/>
  </si>
  <si>
    <t>減債基金</t>
    <rPh sb="0" eb="2">
      <t>ゲンサイ</t>
    </rPh>
    <rPh sb="2" eb="4">
      <t>キキン</t>
    </rPh>
    <phoneticPr fontId="1"/>
  </si>
  <si>
    <t>備荒基金積立金</t>
    <rPh sb="0" eb="1">
      <t>ビ</t>
    </rPh>
    <rPh sb="1" eb="2">
      <t>コウ</t>
    </rPh>
    <rPh sb="2" eb="4">
      <t>キキン</t>
    </rPh>
    <rPh sb="4" eb="6">
      <t>ツミタテ</t>
    </rPh>
    <rPh sb="6" eb="7">
      <t>キン</t>
    </rPh>
    <phoneticPr fontId="1"/>
  </si>
  <si>
    <t>公共施設整備基金</t>
    <rPh sb="0" eb="2">
      <t>コウキョウ</t>
    </rPh>
    <rPh sb="2" eb="4">
      <t>シセツ</t>
    </rPh>
    <rPh sb="4" eb="6">
      <t>セイビ</t>
    </rPh>
    <rPh sb="6" eb="8">
      <t>キキン</t>
    </rPh>
    <phoneticPr fontId="1"/>
  </si>
  <si>
    <t>知床・羅臼まちづくり基金</t>
    <rPh sb="0" eb="2">
      <t>シレトコ</t>
    </rPh>
    <rPh sb="3" eb="5">
      <t>ラウス</t>
    </rPh>
    <rPh sb="10" eb="12">
      <t>キキン</t>
    </rPh>
    <phoneticPr fontId="1"/>
  </si>
  <si>
    <t>地域づくり基金</t>
    <rPh sb="0" eb="2">
      <t>チイキ</t>
    </rPh>
    <rPh sb="5" eb="7">
      <t>キキン</t>
    </rPh>
    <phoneticPr fontId="1"/>
  </si>
  <si>
    <t>地域福祉基金</t>
    <rPh sb="0" eb="2">
      <t>チイキ</t>
    </rPh>
    <rPh sb="2" eb="4">
      <t>フクシ</t>
    </rPh>
    <rPh sb="4" eb="6">
      <t>キキン</t>
    </rPh>
    <phoneticPr fontId="1"/>
  </si>
  <si>
    <t>社会福祉基金</t>
    <rPh sb="0" eb="2">
      <t>シャカイ</t>
    </rPh>
    <rPh sb="2" eb="4">
      <t>フクシ</t>
    </rPh>
    <rPh sb="4" eb="6">
      <t>キキン</t>
    </rPh>
    <phoneticPr fontId="1"/>
  </si>
  <si>
    <t>体育文化振興基金</t>
    <rPh sb="0" eb="2">
      <t>タイイク</t>
    </rPh>
    <rPh sb="2" eb="4">
      <t>ブンカ</t>
    </rPh>
    <rPh sb="4" eb="6">
      <t>シンコウ</t>
    </rPh>
    <rPh sb="6" eb="8">
      <t>キキン</t>
    </rPh>
    <phoneticPr fontId="1"/>
  </si>
  <si>
    <t>文教施設整備基金</t>
    <rPh sb="0" eb="2">
      <t>ブンキョウ</t>
    </rPh>
    <rPh sb="2" eb="4">
      <t>シセツ</t>
    </rPh>
    <rPh sb="4" eb="6">
      <t>セイビ</t>
    </rPh>
    <rPh sb="6" eb="8">
      <t>キキン</t>
    </rPh>
    <phoneticPr fontId="1"/>
  </si>
  <si>
    <t>知床らうす深層水施設整備基金</t>
    <rPh sb="0" eb="2">
      <t>シレトコ</t>
    </rPh>
    <rPh sb="5" eb="8">
      <t>シンソウスイ</t>
    </rPh>
    <rPh sb="8" eb="10">
      <t>シセツ</t>
    </rPh>
    <rPh sb="10" eb="12">
      <t>セイビ</t>
    </rPh>
    <rPh sb="12" eb="14">
      <t>キキン</t>
    </rPh>
    <phoneticPr fontId="1"/>
  </si>
  <si>
    <t>土地開発基金</t>
    <rPh sb="0" eb="2">
      <t>トチ</t>
    </rPh>
    <rPh sb="2" eb="4">
      <t>カイハツ</t>
    </rPh>
    <rPh sb="4" eb="6">
      <t>キキン</t>
    </rPh>
    <phoneticPr fontId="1"/>
  </si>
  <si>
    <t>国民健康保険財政調整基金</t>
    <rPh sb="0" eb="2">
      <t>コクミン</t>
    </rPh>
    <rPh sb="2" eb="4">
      <t>ケンコウ</t>
    </rPh>
    <rPh sb="4" eb="6">
      <t>ホケン</t>
    </rPh>
    <rPh sb="6" eb="8">
      <t>ザイセイ</t>
    </rPh>
    <rPh sb="8" eb="10">
      <t>チョウセイ</t>
    </rPh>
    <rPh sb="10" eb="12">
      <t>キキン</t>
    </rPh>
    <phoneticPr fontId="1"/>
  </si>
  <si>
    <t>介護給付費準備基金</t>
    <rPh sb="0" eb="2">
      <t>カイゴ</t>
    </rPh>
    <rPh sb="2" eb="4">
      <t>キュウフ</t>
    </rPh>
    <rPh sb="4" eb="5">
      <t>ヒ</t>
    </rPh>
    <rPh sb="5" eb="7">
      <t>ジュンビ</t>
    </rPh>
    <rPh sb="7" eb="9">
      <t>キキン</t>
    </rPh>
    <phoneticPr fontId="1"/>
  </si>
  <si>
    <t>負担金（漁場関係）</t>
    <rPh sb="0" eb="3">
      <t>フタンキン</t>
    </rPh>
    <rPh sb="4" eb="6">
      <t>ギョジョウ</t>
    </rPh>
    <rPh sb="6" eb="8">
      <t>カンケイ</t>
    </rPh>
    <phoneticPr fontId="17"/>
  </si>
  <si>
    <t>負担金等</t>
    <rPh sb="0" eb="3">
      <t>フタンキン</t>
    </rPh>
    <rPh sb="3" eb="4">
      <t>トウ</t>
    </rPh>
    <phoneticPr fontId="2"/>
  </si>
  <si>
    <t>医療給付費・療養給付費等</t>
    <rPh sb="0" eb="2">
      <t>イリョウ</t>
    </rPh>
    <rPh sb="2" eb="5">
      <t>キュウフヒ</t>
    </rPh>
    <rPh sb="6" eb="8">
      <t>リョウヨウ</t>
    </rPh>
    <rPh sb="8" eb="10">
      <t>キュウフ</t>
    </rPh>
    <rPh sb="10" eb="11">
      <t>ヒ</t>
    </rPh>
    <rPh sb="11" eb="12">
      <t>トウ</t>
    </rPh>
    <phoneticPr fontId="17"/>
  </si>
  <si>
    <t>介護サービス給付費等</t>
    <rPh sb="0" eb="2">
      <t>カイゴ</t>
    </rPh>
    <rPh sb="6" eb="9">
      <t>キュウフヒ</t>
    </rPh>
    <rPh sb="9" eb="10">
      <t>トウ</t>
    </rPh>
    <phoneticPr fontId="17"/>
  </si>
  <si>
    <t>事務費負担金・保険料負担金等</t>
    <rPh sb="0" eb="3">
      <t>ジムヒ</t>
    </rPh>
    <rPh sb="3" eb="6">
      <t>フタンキン</t>
    </rPh>
    <rPh sb="7" eb="10">
      <t>ホケンリョウ</t>
    </rPh>
    <rPh sb="10" eb="13">
      <t>フタンキン</t>
    </rPh>
    <rPh sb="13" eb="14">
      <t>トウ</t>
    </rPh>
    <phoneticPr fontId="17"/>
  </si>
  <si>
    <t>地域医療政策費等</t>
    <rPh sb="7" eb="8">
      <t>ナド</t>
    </rPh>
    <phoneticPr fontId="17"/>
  </si>
  <si>
    <t>令和５年度</t>
    <rPh sb="0" eb="2">
      <t>レイワ</t>
    </rPh>
    <rPh sb="3" eb="5">
      <t>ネンド</t>
    </rPh>
    <phoneticPr fontId="17"/>
  </si>
  <si>
    <t>令和5年度</t>
    <rPh sb="0" eb="2">
      <t>レイワ</t>
    </rPh>
    <rPh sb="3" eb="5">
      <t>ネンド</t>
    </rPh>
    <phoneticPr fontId="17"/>
  </si>
  <si>
    <t>純行政コストは１年間の税収等や国県等補助金の財源で賄われるものです。  
純行政コストが財源を下回った場合、純資産が増加したことになります。</t>
    <rPh sb="37" eb="38">
      <t>ジュン</t>
    </rPh>
    <rPh sb="38" eb="40">
      <t>ギョウセイ</t>
    </rPh>
    <rPh sb="44" eb="46">
      <t>ザイゲン</t>
    </rPh>
    <rPh sb="47" eb="49">
      <t>シタマワ</t>
    </rPh>
    <rPh sb="51" eb="53">
      <t>バアイ</t>
    </rPh>
    <rPh sb="54" eb="57">
      <t>ジュンシサン</t>
    </rPh>
    <rPh sb="58" eb="60">
      <t>ゾウカ</t>
    </rPh>
    <phoneticPr fontId="4"/>
  </si>
  <si>
    <t>・無償所管換等</t>
    <rPh sb="1" eb="3">
      <t>ムショウ</t>
    </rPh>
    <rPh sb="3" eb="5">
      <t>ショカン</t>
    </rPh>
    <rPh sb="5" eb="6">
      <t>カン</t>
    </rPh>
    <rPh sb="6" eb="7">
      <t>トウ</t>
    </rPh>
    <phoneticPr fontId="4"/>
  </si>
  <si>
    <t>㈳北海道私学振興基金協会</t>
    <rPh sb="1" eb="4">
      <t>ホッカイドウ</t>
    </rPh>
    <rPh sb="4" eb="6">
      <t>シガク</t>
    </rPh>
    <rPh sb="6" eb="8">
      <t>シンコウ</t>
    </rPh>
    <rPh sb="8" eb="10">
      <t>キキン</t>
    </rPh>
    <rPh sb="10" eb="12">
      <t>キョウカイ</t>
    </rPh>
    <phoneticPr fontId="1"/>
  </si>
  <si>
    <t>北海道漁業信用基金協会</t>
    <rPh sb="0" eb="3">
      <t>ホッカイドウ</t>
    </rPh>
    <rPh sb="3" eb="5">
      <t>ギョギョウ</t>
    </rPh>
    <rPh sb="5" eb="7">
      <t>シンヨウ</t>
    </rPh>
    <rPh sb="7" eb="9">
      <t>キキン</t>
    </rPh>
    <rPh sb="9" eb="11">
      <t>キョウカイ</t>
    </rPh>
    <phoneticPr fontId="1"/>
  </si>
  <si>
    <t>北海道農業信用基金協会</t>
    <rPh sb="0" eb="3">
      <t>ホッカイドウ</t>
    </rPh>
    <rPh sb="3" eb="5">
      <t>ノウギョウ</t>
    </rPh>
    <rPh sb="5" eb="7">
      <t>シンヨウ</t>
    </rPh>
    <rPh sb="7" eb="9">
      <t>キキン</t>
    </rPh>
    <rPh sb="9" eb="11">
      <t>キョウカイ</t>
    </rPh>
    <phoneticPr fontId="1"/>
  </si>
  <si>
    <t>㈶北海道市町村職員福祉協会</t>
    <rPh sb="1" eb="4">
      <t>ホッカイドウ</t>
    </rPh>
    <rPh sb="4" eb="7">
      <t>シチョウソン</t>
    </rPh>
    <rPh sb="7" eb="9">
      <t>ショクイン</t>
    </rPh>
    <rPh sb="9" eb="11">
      <t>フクシ</t>
    </rPh>
    <rPh sb="11" eb="13">
      <t>キョウカイ</t>
    </rPh>
    <phoneticPr fontId="1"/>
  </si>
  <si>
    <t>標津町森林組合</t>
    <rPh sb="0" eb="3">
      <t>シベツチョウ</t>
    </rPh>
    <rPh sb="3" eb="5">
      <t>シンリン</t>
    </rPh>
    <rPh sb="5" eb="7">
      <t>クミアイ</t>
    </rPh>
    <phoneticPr fontId="1"/>
  </si>
  <si>
    <t>㈶知床財団</t>
    <rPh sb="1" eb="3">
      <t>シレトコ</t>
    </rPh>
    <rPh sb="3" eb="5">
      <t>ザイダン</t>
    </rPh>
    <phoneticPr fontId="1"/>
  </si>
  <si>
    <t>㈶北海道社会福祉施設運営財団</t>
    <rPh sb="1" eb="4">
      <t>ホッカイドウ</t>
    </rPh>
    <rPh sb="4" eb="6">
      <t>シャカイ</t>
    </rPh>
    <rPh sb="6" eb="8">
      <t>フクシ</t>
    </rPh>
    <rPh sb="8" eb="10">
      <t>シセツ</t>
    </rPh>
    <rPh sb="10" eb="12">
      <t>ウンエイ</t>
    </rPh>
    <rPh sb="12" eb="14">
      <t>ザイダン</t>
    </rPh>
    <phoneticPr fontId="1"/>
  </si>
  <si>
    <t>釧路羅臼線補助負担金等</t>
    <rPh sb="0" eb="2">
      <t>クシロ</t>
    </rPh>
    <rPh sb="2" eb="4">
      <t>ラウス</t>
    </rPh>
    <rPh sb="4" eb="5">
      <t>セン</t>
    </rPh>
    <rPh sb="5" eb="7">
      <t>ホジョ</t>
    </rPh>
    <rPh sb="7" eb="10">
      <t>フタンキン</t>
    </rPh>
    <rPh sb="10" eb="11">
      <t>トウ</t>
    </rPh>
    <phoneticPr fontId="17"/>
  </si>
  <si>
    <t>社会福祉事業補助金</t>
    <rPh sb="0" eb="2">
      <t>シャカイ</t>
    </rPh>
    <rPh sb="2" eb="4">
      <t>フクシ</t>
    </rPh>
    <rPh sb="4" eb="6">
      <t>ジギョウ</t>
    </rPh>
    <rPh sb="6" eb="9">
      <t>ホジョキン</t>
    </rPh>
    <phoneticPr fontId="17"/>
  </si>
  <si>
    <t>阿寒バス株式会社</t>
    <rPh sb="0" eb="2">
      <t>アカン</t>
    </rPh>
    <rPh sb="4" eb="6">
      <t>カブシキ</t>
    </rPh>
    <rPh sb="6" eb="8">
      <t>カイシャ</t>
    </rPh>
    <phoneticPr fontId="17"/>
  </si>
  <si>
    <t>羅臼町社会福祉協議会</t>
    <rPh sb="0" eb="3">
      <t>ラウスチョウ</t>
    </rPh>
    <rPh sb="3" eb="5">
      <t>シャカイ</t>
    </rPh>
    <rPh sb="5" eb="7">
      <t>フクシ</t>
    </rPh>
    <rPh sb="7" eb="10">
      <t>キョウギカイ</t>
    </rPh>
    <phoneticPr fontId="17"/>
  </si>
  <si>
    <t>補助負担金</t>
    <rPh sb="0" eb="5">
      <t>ホジョフタンキン</t>
    </rPh>
    <phoneticPr fontId="17"/>
  </si>
  <si>
    <t>根室北部消防事務組合負担金</t>
    <rPh sb="0" eb="2">
      <t>ネムロ</t>
    </rPh>
    <rPh sb="2" eb="4">
      <t>ホクブ</t>
    </rPh>
    <rPh sb="4" eb="6">
      <t>ショウボウ</t>
    </rPh>
    <rPh sb="6" eb="8">
      <t>ジム</t>
    </rPh>
    <rPh sb="8" eb="10">
      <t>クミアイ</t>
    </rPh>
    <rPh sb="10" eb="13">
      <t>フタンキン</t>
    </rPh>
    <phoneticPr fontId="17"/>
  </si>
  <si>
    <t>負担金等</t>
    <rPh sb="0" eb="3">
      <t>フタンキン</t>
    </rPh>
    <rPh sb="3" eb="4">
      <t>トウ</t>
    </rPh>
    <phoneticPr fontId="17"/>
  </si>
  <si>
    <t>国民健康保険事業特別会計補助金</t>
    <rPh sb="0" eb="2">
      <t>コクミン</t>
    </rPh>
    <rPh sb="2" eb="4">
      <t>ケンコウ</t>
    </rPh>
    <rPh sb="4" eb="6">
      <t>ホケン</t>
    </rPh>
    <rPh sb="6" eb="8">
      <t>ジギョウ</t>
    </rPh>
    <rPh sb="8" eb="10">
      <t>トクベツ</t>
    </rPh>
    <rPh sb="10" eb="12">
      <t>カイケイ</t>
    </rPh>
    <rPh sb="12" eb="15">
      <t>ホジョキン</t>
    </rPh>
    <phoneticPr fontId="17"/>
  </si>
  <si>
    <t>介護保険事業特別会計負担金</t>
    <rPh sb="0" eb="2">
      <t>カイゴ</t>
    </rPh>
    <rPh sb="2" eb="4">
      <t>ホケン</t>
    </rPh>
    <rPh sb="4" eb="6">
      <t>ジギョウ</t>
    </rPh>
    <rPh sb="6" eb="8">
      <t>トクベツ</t>
    </rPh>
    <rPh sb="8" eb="10">
      <t>カイケイ</t>
    </rPh>
    <rPh sb="10" eb="13">
      <t>フタンキン</t>
    </rPh>
    <phoneticPr fontId="17"/>
  </si>
  <si>
    <t>後期高齢者医療事業特別会計負担金</t>
    <rPh sb="0" eb="2">
      <t>コウキ</t>
    </rPh>
    <rPh sb="2" eb="5">
      <t>コウレイシャ</t>
    </rPh>
    <rPh sb="5" eb="7">
      <t>イリョウ</t>
    </rPh>
    <rPh sb="7" eb="9">
      <t>ジギョウ</t>
    </rPh>
    <rPh sb="9" eb="11">
      <t>トクベツ</t>
    </rPh>
    <rPh sb="11" eb="13">
      <t>カイケイ</t>
    </rPh>
    <rPh sb="13" eb="16">
      <t>フタンキン</t>
    </rPh>
    <phoneticPr fontId="17"/>
  </si>
  <si>
    <t>国民健康保険診療所事業特別会計負担金</t>
    <rPh sb="0" eb="2">
      <t>コクミン</t>
    </rPh>
    <rPh sb="2" eb="4">
      <t>ケンコウ</t>
    </rPh>
    <rPh sb="4" eb="6">
      <t>ホケン</t>
    </rPh>
    <rPh sb="6" eb="9">
      <t>シンリョウジョ</t>
    </rPh>
    <rPh sb="8" eb="9">
      <t>ジョ</t>
    </rPh>
    <rPh sb="9" eb="11">
      <t>ジギョウ</t>
    </rPh>
    <rPh sb="11" eb="13">
      <t>トクベツ</t>
    </rPh>
    <rPh sb="13" eb="15">
      <t>カイケイ</t>
    </rPh>
    <rPh sb="15" eb="18">
      <t>フタンキン</t>
    </rPh>
    <phoneticPr fontId="17"/>
  </si>
  <si>
    <t>北海道国民健康保険団体連合会・給付対象者</t>
    <rPh sb="0" eb="3">
      <t>ホッカイドウ</t>
    </rPh>
    <rPh sb="3" eb="5">
      <t>コクミン</t>
    </rPh>
    <rPh sb="5" eb="7">
      <t>ケンコウ</t>
    </rPh>
    <rPh sb="7" eb="9">
      <t>ホケン</t>
    </rPh>
    <rPh sb="9" eb="11">
      <t>ダンタイ</t>
    </rPh>
    <rPh sb="11" eb="14">
      <t>レンゴウカイ</t>
    </rPh>
    <rPh sb="15" eb="17">
      <t>キュウフ</t>
    </rPh>
    <rPh sb="17" eb="20">
      <t>タイショウシャ</t>
    </rPh>
    <phoneticPr fontId="17"/>
  </si>
  <si>
    <t>社会医療法人孝仁会</t>
    <rPh sb="0" eb="2">
      <t>シャカイ</t>
    </rPh>
    <rPh sb="2" eb="4">
      <t>イリョウ</t>
    </rPh>
    <rPh sb="4" eb="6">
      <t>ホウジン</t>
    </rPh>
    <rPh sb="6" eb="8">
      <t>タカヒト</t>
    </rPh>
    <rPh sb="8" eb="9">
      <t>カイ</t>
    </rPh>
    <phoneticPr fontId="17"/>
  </si>
  <si>
    <t>療養給付費負担金</t>
    <rPh sb="0" eb="2">
      <t>リョウヨウ</t>
    </rPh>
    <rPh sb="2" eb="5">
      <t>キュウフヒ</t>
    </rPh>
    <rPh sb="5" eb="8">
      <t>フタンキン</t>
    </rPh>
    <phoneticPr fontId="17"/>
  </si>
  <si>
    <t>４⑩表</t>
    <rPh sb="2" eb="3">
      <t>ヒョウ</t>
    </rPh>
    <phoneticPr fontId="5"/>
  </si>
  <si>
    <t>総括表④　</t>
    <rPh sb="0" eb="3">
      <t>ソウカツヒョウ</t>
    </rPh>
    <phoneticPr fontId="2"/>
  </si>
  <si>
    <t>総括表③　</t>
    <rPh sb="0" eb="3">
      <t>ソウカツヒョウ</t>
    </rPh>
    <phoneticPr fontId="2"/>
  </si>
  <si>
    <t>⑪欄</t>
    <rPh sb="1" eb="2">
      <t>ラン</t>
    </rPh>
    <phoneticPr fontId="2"/>
  </si>
  <si>
    <t>基準財政需要額算入見込額</t>
  </si>
  <si>
    <t>19.公債費</t>
    <rPh sb="3" eb="6">
      <t>コウサイヒ</t>
    </rPh>
    <phoneticPr fontId="2"/>
  </si>
  <si>
    <t>地方自治法２３３条第１項に基づく歳入歳出決算書は前年度からの繰越金３７０,５０１千円が含まれていることにより、差額が生じています。</t>
    <rPh sb="0" eb="2">
      <t>チホウ</t>
    </rPh>
    <rPh sb="2" eb="4">
      <t>ジチ</t>
    </rPh>
    <rPh sb="4" eb="5">
      <t>ホウ</t>
    </rPh>
    <rPh sb="5" eb="9">
      <t>フアアジョウ</t>
    </rPh>
    <rPh sb="9" eb="10">
      <t>ダイ</t>
    </rPh>
    <rPh sb="10" eb="12">
      <t>イチコウ</t>
    </rPh>
    <rPh sb="13" eb="14">
      <t>モト</t>
    </rPh>
    <rPh sb="16" eb="18">
      <t>サイニュウ</t>
    </rPh>
    <rPh sb="18" eb="20">
      <t>サイシュツ</t>
    </rPh>
    <rPh sb="20" eb="23">
      <t>ケッサンショ</t>
    </rPh>
    <rPh sb="24" eb="27">
      <t>ゼンネンド</t>
    </rPh>
    <rPh sb="30" eb="33">
      <t>クリコシキン</t>
    </rPh>
    <rPh sb="40" eb="42">
      <t>センエン</t>
    </rPh>
    <rPh sb="43" eb="44">
      <t>フク</t>
    </rPh>
    <rPh sb="55" eb="57">
      <t>サガク</t>
    </rPh>
    <rPh sb="58" eb="59">
      <t>ショウ</t>
    </rPh>
    <phoneticPr fontId="4"/>
  </si>
  <si>
    <t>令和6年度財務書類</t>
    <rPh sb="0" eb="2">
      <t>レイワ</t>
    </rPh>
    <rPh sb="3" eb="5">
      <t>ネンド</t>
    </rPh>
    <phoneticPr fontId="4"/>
  </si>
  <si>
    <t>Ⅳ．令和6年度財務書類</t>
    <rPh sb="2" eb="4">
      <t>レイワ</t>
    </rPh>
    <rPh sb="5" eb="7">
      <t>ネンド</t>
    </rPh>
    <phoneticPr fontId="4"/>
  </si>
  <si>
    <t>　作成基準日は、令和7年３月３１日（令和6年度末）とし、令和7年４月１日から令和7年５月３１日までの出納整理期間における出納については、作成基準日までに終了したものとして作成しています。</t>
    <rPh sb="1" eb="3">
      <t>サクセイ</t>
    </rPh>
    <rPh sb="3" eb="6">
      <t>キジュンビ</t>
    </rPh>
    <rPh sb="8" eb="10">
      <t>レイワ</t>
    </rPh>
    <rPh sb="11" eb="12">
      <t>ネン</t>
    </rPh>
    <rPh sb="13" eb="14">
      <t>ツキ</t>
    </rPh>
    <rPh sb="16" eb="17">
      <t>ヒ</t>
    </rPh>
    <rPh sb="18" eb="20">
      <t>レイワ</t>
    </rPh>
    <rPh sb="21" eb="23">
      <t>ネンド</t>
    </rPh>
    <rPh sb="23" eb="24">
      <t>マツ</t>
    </rPh>
    <rPh sb="28" eb="30">
      <t>レイワ</t>
    </rPh>
    <rPh sb="31" eb="32">
      <t>ネン</t>
    </rPh>
    <rPh sb="33" eb="34">
      <t>ツキ</t>
    </rPh>
    <rPh sb="35" eb="36">
      <t>ヒ</t>
    </rPh>
    <rPh sb="38" eb="40">
      <t>レイワ</t>
    </rPh>
    <rPh sb="43" eb="44">
      <t>ツキ</t>
    </rPh>
    <rPh sb="46" eb="47">
      <t>ヒ</t>
    </rPh>
    <rPh sb="50" eb="52">
      <t>スイトウ</t>
    </rPh>
    <rPh sb="52" eb="54">
      <t>セイリ</t>
    </rPh>
    <rPh sb="54" eb="56">
      <t>キカン</t>
    </rPh>
    <rPh sb="60" eb="62">
      <t>スイトウ</t>
    </rPh>
    <rPh sb="68" eb="70">
      <t>サクセイ</t>
    </rPh>
    <rPh sb="70" eb="73">
      <t>キジュンビ</t>
    </rPh>
    <rPh sb="76" eb="78">
      <t>シュウリョウ</t>
    </rPh>
    <rPh sb="85" eb="87">
      <t>サクセイ</t>
    </rPh>
    <phoneticPr fontId="4"/>
  </si>
  <si>
    <t>令和6年度財務書類</t>
    <rPh sb="0" eb="2">
      <t>レイワ</t>
    </rPh>
    <rPh sb="3" eb="5">
      <t>ネンド</t>
    </rPh>
    <rPh sb="5" eb="7">
      <t>ザイム</t>
    </rPh>
    <rPh sb="7" eb="9">
      <t>ショルイ</t>
    </rPh>
    <phoneticPr fontId="4"/>
  </si>
  <si>
    <t>学校、道路、公園など将来の世代に引き継ぐ社会資本や、基金、投資など将来現金化することが可能な財産など、これまでの行政活動で形成された資産の年度末現在の価値を示しています。
羅臼町では、これまでに約２３4億円の資産を形成してきました。</t>
    <rPh sb="86" eb="88">
      <t>ラウス</t>
    </rPh>
    <phoneticPr fontId="4"/>
  </si>
  <si>
    <t xml:space="preserve">有形固定資産のうち建物工作物など、耐用年数のある資産（物品除く）の合計取得額は約２40億円、その減価償却累計額は約１３9億円で、約５8.1％が経年で費消された計算になります。 
これらの資産を今後限られた財源で更新していくため、施設の統廃合等や長寿命化を進めていく必要があります。
</t>
    <rPh sb="9" eb="11">
      <t>タテモノ</t>
    </rPh>
    <rPh sb="11" eb="14">
      <t>コウサクブツ</t>
    </rPh>
    <rPh sb="27" eb="29">
      <t>ブッピン</t>
    </rPh>
    <rPh sb="29" eb="30">
      <t>ノゾ</t>
    </rPh>
    <rPh sb="74" eb="76">
      <t>ヒショウ</t>
    </rPh>
    <phoneticPr fontId="4"/>
  </si>
  <si>
    <t xml:space="preserve">資産を形成するための地方債や退職手当引当金など、将来の世代が負担するものです。  
総額は約65億円あり、大部分は今後償還しなければならない地方債で、その年度末残高は約57億円です。 </t>
    <rPh sb="14" eb="16">
      <t>タイショク</t>
    </rPh>
    <rPh sb="16" eb="18">
      <t>テアテ</t>
    </rPh>
    <rPh sb="18" eb="20">
      <t>ヒキアテ</t>
    </rPh>
    <rPh sb="20" eb="21">
      <t>キン</t>
    </rPh>
    <rPh sb="83" eb="84">
      <t>ヤク</t>
    </rPh>
    <phoneticPr fontId="4"/>
  </si>
  <si>
    <t xml:space="preserve">地方債残高のうち、令和8年度以降に償還が予定されている元金。 </t>
    <rPh sb="9" eb="11">
      <t>レイワ</t>
    </rPh>
    <phoneticPr fontId="4"/>
  </si>
  <si>
    <t xml:space="preserve">地方債残高のうち、令和7年度に償還が予定されている元金。 </t>
    <rPh sb="9" eb="11">
      <t>レイワ</t>
    </rPh>
    <rPh sb="12" eb="14">
      <t>ネンド</t>
    </rPh>
    <rPh sb="13" eb="14">
      <t>ド</t>
    </rPh>
    <phoneticPr fontId="4"/>
  </si>
  <si>
    <t>資産合計から負債合計を差し引いた額を純資産と呼びます。これまでの世代が負担し、将来の返済や支出の必要のない純粋な資源の蓄積を表します。総額は約１６9億円あります。</t>
    <rPh sb="18" eb="21">
      <t>ジュンシサン</t>
    </rPh>
    <rPh sb="22" eb="23">
      <t>ヨ</t>
    </rPh>
    <rPh sb="53" eb="55">
      <t>ジュンスイ</t>
    </rPh>
    <rPh sb="56" eb="58">
      <t>シゲン</t>
    </rPh>
    <rPh sb="59" eb="61">
      <t>チクセキ</t>
    </rPh>
    <rPh sb="62" eb="63">
      <t>アラワ</t>
    </rPh>
    <phoneticPr fontId="4"/>
  </si>
  <si>
    <t>令和6年度</t>
    <rPh sb="0" eb="2">
      <t>レイワ</t>
    </rPh>
    <rPh sb="3" eb="5">
      <t>ネンド</t>
    </rPh>
    <phoneticPr fontId="17"/>
  </si>
  <si>
    <t>純経常行政コストから資産売却損、資産売却益等の臨時の損失や利益を差し引いた純行政コストは約４1億円となりました。</t>
    <rPh sb="0" eb="1">
      <t>ジュン</t>
    </rPh>
    <rPh sb="1" eb="3">
      <t>ケイジョウ</t>
    </rPh>
    <rPh sb="3" eb="5">
      <t>ギョウセイ</t>
    </rPh>
    <rPh sb="10" eb="12">
      <t>シサン</t>
    </rPh>
    <rPh sb="12" eb="14">
      <t>バイキャク</t>
    </rPh>
    <rPh sb="14" eb="15">
      <t>ソン</t>
    </rPh>
    <rPh sb="16" eb="18">
      <t>シサン</t>
    </rPh>
    <rPh sb="18" eb="21">
      <t>バイキャクエキ</t>
    </rPh>
    <rPh sb="21" eb="22">
      <t>トウ</t>
    </rPh>
    <rPh sb="26" eb="28">
      <t>ソンシツ</t>
    </rPh>
    <rPh sb="29" eb="31">
      <t>リエキ</t>
    </rPh>
    <rPh sb="32" eb="33">
      <t>サ</t>
    </rPh>
    <rPh sb="34" eb="35">
      <t>ヒ</t>
    </rPh>
    <rPh sb="37" eb="38">
      <t>ジュン</t>
    </rPh>
    <rPh sb="38" eb="40">
      <t>ギョウセイ</t>
    </rPh>
    <rPh sb="44" eb="45">
      <t>ヤク</t>
    </rPh>
    <rPh sb="47" eb="49">
      <t>オクエン</t>
    </rPh>
    <phoneticPr fontId="4"/>
  </si>
  <si>
    <t>純資産の増加は、現役世代が自らの負担によって将来世代も利用可能な資源を蓄積したことを意味し、その分の将来世代の負担が軽減されたことになります。
有形固定資産の増加が減少より下回っているのは、過去に資本投資した有形固定資産の減価償却による価値の減少分よりも、有形固定資産への投資が少なかったことを意味します。
このような増減によって貸借対照表にある令和6年度末の純資産は3.7億円増加しました。</t>
    <rPh sb="0" eb="1">
      <t>ジュン</t>
    </rPh>
    <rPh sb="4" eb="6">
      <t>ゾウカ</t>
    </rPh>
    <rPh sb="8" eb="10">
      <t>ゲンエキ</t>
    </rPh>
    <rPh sb="10" eb="12">
      <t>セダイ</t>
    </rPh>
    <rPh sb="13" eb="14">
      <t>ミズカ</t>
    </rPh>
    <rPh sb="16" eb="18">
      <t>フタン</t>
    </rPh>
    <rPh sb="22" eb="24">
      <t>ショウライ</t>
    </rPh>
    <rPh sb="24" eb="26">
      <t>セダイ</t>
    </rPh>
    <rPh sb="27" eb="29">
      <t>リヨウ</t>
    </rPh>
    <rPh sb="29" eb="31">
      <t>カノウ</t>
    </rPh>
    <rPh sb="32" eb="34">
      <t>シゲン</t>
    </rPh>
    <rPh sb="35" eb="37">
      <t>チクセキ</t>
    </rPh>
    <rPh sb="42" eb="44">
      <t>イミ</t>
    </rPh>
    <rPh sb="48" eb="49">
      <t>ブン</t>
    </rPh>
    <rPh sb="50" eb="52">
      <t>ショウライ</t>
    </rPh>
    <rPh sb="52" eb="54">
      <t>セダイ</t>
    </rPh>
    <rPh sb="55" eb="57">
      <t>フタン</t>
    </rPh>
    <rPh sb="73" eb="75">
      <t>ユウケイ</t>
    </rPh>
    <rPh sb="75" eb="77">
      <t>コテイ</t>
    </rPh>
    <rPh sb="77" eb="79">
      <t>シサン</t>
    </rPh>
    <rPh sb="80" eb="82">
      <t>ゾウカ</t>
    </rPh>
    <rPh sb="83" eb="85">
      <t>ゲンショウ</t>
    </rPh>
    <rPh sb="96" eb="98">
      <t>カコ</t>
    </rPh>
    <rPh sb="99" eb="101">
      <t>シホン</t>
    </rPh>
    <rPh sb="101" eb="103">
      <t>トウシ</t>
    </rPh>
    <rPh sb="105" eb="107">
      <t>ユウケイ</t>
    </rPh>
    <rPh sb="107" eb="109">
      <t>コテイ</t>
    </rPh>
    <rPh sb="109" eb="111">
      <t>シサン</t>
    </rPh>
    <rPh sb="112" eb="114">
      <t>ゲンカ</t>
    </rPh>
    <rPh sb="114" eb="116">
      <t>ショウキャク</t>
    </rPh>
    <rPh sb="119" eb="121">
      <t>カチ</t>
    </rPh>
    <rPh sb="122" eb="124">
      <t>ゲンショウ</t>
    </rPh>
    <rPh sb="124" eb="125">
      <t>ブン</t>
    </rPh>
    <rPh sb="129" eb="131">
      <t>ユウケイ</t>
    </rPh>
    <rPh sb="131" eb="133">
      <t>コテイ</t>
    </rPh>
    <rPh sb="133" eb="135">
      <t>シサン</t>
    </rPh>
    <rPh sb="137" eb="139">
      <t>トウシ</t>
    </rPh>
    <rPh sb="140" eb="141">
      <t>スク</t>
    </rPh>
    <rPh sb="148" eb="150">
      <t>イミ</t>
    </rPh>
    <rPh sb="161" eb="163">
      <t>ゾウゲン</t>
    </rPh>
    <rPh sb="167" eb="169">
      <t>タイシャク</t>
    </rPh>
    <rPh sb="169" eb="172">
      <t>タイショウヒョウ</t>
    </rPh>
    <rPh sb="175" eb="177">
      <t>レイワ</t>
    </rPh>
    <rPh sb="178" eb="180">
      <t>ネンド</t>
    </rPh>
    <rPh sb="180" eb="181">
      <t>マツ</t>
    </rPh>
    <rPh sb="182" eb="185">
      <t>ジュンシサン</t>
    </rPh>
    <rPh sb="189" eb="191">
      <t>オクエン</t>
    </rPh>
    <rPh sb="191" eb="193">
      <t>ゾウカ</t>
    </rPh>
    <phoneticPr fontId="4"/>
  </si>
  <si>
    <t>資産形成や投資・貸付金などの収支である投資活動収支は約3.8億円の不足となりました。</t>
    <rPh sb="33" eb="35">
      <t>ブソク</t>
    </rPh>
    <phoneticPr fontId="4"/>
  </si>
  <si>
    <t>経常的な行政活動の収支である業務活動収支は約8.1億円の余剰となりました。</t>
    <rPh sb="0" eb="3">
      <t>ケイジョウテキ</t>
    </rPh>
    <rPh sb="4" eb="6">
      <t>ギョウセイ</t>
    </rPh>
    <rPh sb="6" eb="8">
      <t>カツドウ</t>
    </rPh>
    <rPh sb="9" eb="11">
      <t>シュウシ</t>
    </rPh>
    <rPh sb="25" eb="26">
      <t>オク</t>
    </rPh>
    <rPh sb="28" eb="30">
      <t>ヨジョウ</t>
    </rPh>
    <phoneticPr fontId="4"/>
  </si>
  <si>
    <t>公債の収支である財務活動収支は約4.3億円の不足となりましたが、これは地方債を償還した額よりも、本年度で新たに借り入れした額の方が少なかった事を示しています。</t>
    <rPh sb="19" eb="20">
      <t>オク</t>
    </rPh>
    <rPh sb="20" eb="21">
      <t>エン</t>
    </rPh>
    <rPh sb="22" eb="24">
      <t>フソク</t>
    </rPh>
    <rPh sb="35" eb="38">
      <t>チホウサイ</t>
    </rPh>
    <rPh sb="39" eb="41">
      <t>ショウカン</t>
    </rPh>
    <rPh sb="43" eb="44">
      <t>ガク</t>
    </rPh>
    <rPh sb="52" eb="53">
      <t>アラ</t>
    </rPh>
    <rPh sb="55" eb="56">
      <t>カ</t>
    </rPh>
    <rPh sb="57" eb="58">
      <t>イ</t>
    </rPh>
    <rPh sb="61" eb="62">
      <t>ガク</t>
    </rPh>
    <rPh sb="63" eb="64">
      <t>ホウ</t>
    </rPh>
    <rPh sb="65" eb="66">
      <t>スク</t>
    </rPh>
    <rPh sb="70" eb="71">
      <t>コト</t>
    </rPh>
    <rPh sb="72" eb="73">
      <t>シメ</t>
    </rPh>
    <phoneticPr fontId="4"/>
  </si>
  <si>
    <t>このようなことから、本年度資金収支額は約460万円の余剰となり、前年度末資金残高約2.3億円を加えた本年度末資金残高は約２.3億円となりました。</t>
    <rPh sb="10" eb="11">
      <t>ホン</t>
    </rPh>
    <rPh sb="23" eb="24">
      <t>マン</t>
    </rPh>
    <rPh sb="26" eb="28">
      <t>ヨジョウ</t>
    </rPh>
    <phoneticPr fontId="4"/>
  </si>
  <si>
    <t>8.2</t>
    <phoneticPr fontId="4"/>
  </si>
  <si>
    <t>行政サービスに係る経常的な費用を表示したもので、人件費、物件費、減価償却費が大きな割合を占めます。
本年度の経常費用合計（経常行政コスト）は約4３億円です。</t>
    <rPh sb="61" eb="63">
      <t>ケイジョウ</t>
    </rPh>
    <rPh sb="63" eb="65">
      <t>ギョウセイ</t>
    </rPh>
    <rPh sb="70" eb="71">
      <t>ヤク</t>
    </rPh>
    <phoneticPr fontId="4"/>
  </si>
  <si>
    <t xml:space="preserve">行政サービスの提供に係る住民の支払いによる収入で、本年度は約２億円です。
経常費用合計から経常収益を差し引いた純経常行政コストは、約４1億円です。 </t>
    <rPh sb="0" eb="2">
      <t>ギョウセイ</t>
    </rPh>
    <rPh sb="7" eb="9">
      <t>テイキョウ</t>
    </rPh>
    <rPh sb="10" eb="11">
      <t>カカ</t>
    </rPh>
    <rPh sb="12" eb="14">
      <t>ジュウミン</t>
    </rPh>
    <rPh sb="15" eb="17">
      <t>シハラ</t>
    </rPh>
    <rPh sb="21" eb="23">
      <t>シュウニュウ</t>
    </rPh>
    <phoneticPr fontId="4"/>
  </si>
  <si>
    <t>　　減収補てん債</t>
    <rPh sb="2" eb="4">
      <t>ゲンシュウ</t>
    </rPh>
    <rPh sb="4" eb="5">
      <t>ホ</t>
    </rPh>
    <rPh sb="7" eb="8">
      <t>サイ</t>
    </rPh>
    <phoneticPr fontId="35"/>
  </si>
  <si>
    <t>羅臼町観光協会運営補助金</t>
    <rPh sb="0" eb="3">
      <t>ラウスチョウ</t>
    </rPh>
    <rPh sb="3" eb="5">
      <t>カンコウ</t>
    </rPh>
    <rPh sb="5" eb="7">
      <t>キョウカイ</t>
    </rPh>
    <rPh sb="7" eb="9">
      <t>ウンエイ</t>
    </rPh>
    <rPh sb="9" eb="12">
      <t>ホジョキン</t>
    </rPh>
    <phoneticPr fontId="2"/>
  </si>
  <si>
    <t>社会福祉法人優秋会補助金</t>
    <rPh sb="0" eb="6">
      <t>シャカイフクシホウジン</t>
    </rPh>
    <rPh sb="6" eb="7">
      <t>ユウ</t>
    </rPh>
    <rPh sb="7" eb="8">
      <t>シュウ</t>
    </rPh>
    <rPh sb="8" eb="9">
      <t>カイ</t>
    </rPh>
    <rPh sb="9" eb="12">
      <t>ホジョキン</t>
    </rPh>
    <phoneticPr fontId="2"/>
  </si>
  <si>
    <t>羅臼町商工会運営補助金</t>
    <rPh sb="0" eb="3">
      <t>ラウスチョウ</t>
    </rPh>
    <rPh sb="3" eb="6">
      <t>ショウコウカイ</t>
    </rPh>
    <rPh sb="6" eb="8">
      <t>ウンエイ</t>
    </rPh>
    <rPh sb="8" eb="11">
      <t>ホジョキン</t>
    </rPh>
    <phoneticPr fontId="2"/>
  </si>
  <si>
    <t>知床らうす産業祭羅来楽運営事業補助金</t>
    <rPh sb="0" eb="2">
      <t>シレトコ</t>
    </rPh>
    <rPh sb="5" eb="8">
      <t>サンギョウサイ</t>
    </rPh>
    <rPh sb="8" eb="9">
      <t>ラ</t>
    </rPh>
    <rPh sb="9" eb="10">
      <t>ライ</t>
    </rPh>
    <rPh sb="10" eb="11">
      <t>ラク</t>
    </rPh>
    <rPh sb="11" eb="13">
      <t>ウンエイ</t>
    </rPh>
    <rPh sb="13" eb="15">
      <t>ジギョウ</t>
    </rPh>
    <rPh sb="15" eb="18">
      <t>ホジョキン</t>
    </rPh>
    <phoneticPr fontId="2"/>
  </si>
  <si>
    <t>羅臼町観光協会</t>
    <rPh sb="0" eb="3">
      <t>ラウスチョウ</t>
    </rPh>
    <rPh sb="3" eb="5">
      <t>カンコウ</t>
    </rPh>
    <rPh sb="5" eb="7">
      <t>キョウカイ</t>
    </rPh>
    <phoneticPr fontId="17"/>
  </si>
  <si>
    <t>社会福祉法人優秋会</t>
    <rPh sb="0" eb="6">
      <t>シャカイフクシホウジン</t>
    </rPh>
    <rPh sb="6" eb="7">
      <t>ユウ</t>
    </rPh>
    <rPh sb="7" eb="8">
      <t>シュウ</t>
    </rPh>
    <rPh sb="8" eb="9">
      <t>カイ</t>
    </rPh>
    <phoneticPr fontId="17"/>
  </si>
  <si>
    <t>羅臼町商工会</t>
  </si>
  <si>
    <t>知床らうす産業祭羅来楽実行委員会</t>
    <rPh sb="0" eb="2">
      <t>シレトコ</t>
    </rPh>
    <rPh sb="5" eb="8">
      <t>サンギョウサイ</t>
    </rPh>
    <rPh sb="8" eb="9">
      <t>ラ</t>
    </rPh>
    <rPh sb="9" eb="10">
      <t>ライ</t>
    </rPh>
    <rPh sb="10" eb="13">
      <t>ラクジッコウ</t>
    </rPh>
    <rPh sb="13" eb="16">
      <t>イインカイ</t>
    </rPh>
    <phoneticPr fontId="17"/>
  </si>
  <si>
    <t>羅臼町観光協会運営補助金</t>
    <rPh sb="0" eb="3">
      <t>ラウスチョウ</t>
    </rPh>
    <rPh sb="3" eb="5">
      <t>カンコウ</t>
    </rPh>
    <rPh sb="5" eb="7">
      <t>キョウカイ</t>
    </rPh>
    <rPh sb="7" eb="9">
      <t>ウンエイ</t>
    </rPh>
    <rPh sb="9" eb="12">
      <t>ホジョキン</t>
    </rPh>
    <phoneticPr fontId="17"/>
  </si>
  <si>
    <t>社会福祉法人優秋会補助金</t>
    <rPh sb="0" eb="6">
      <t>シャカイフクシホウジン</t>
    </rPh>
    <rPh sb="6" eb="7">
      <t>ユウ</t>
    </rPh>
    <rPh sb="7" eb="8">
      <t>シュウ</t>
    </rPh>
    <rPh sb="8" eb="9">
      <t>カイ</t>
    </rPh>
    <rPh sb="9" eb="12">
      <t>ホジョキン</t>
    </rPh>
    <phoneticPr fontId="17"/>
  </si>
  <si>
    <t>羅臼町商工会運営補助金</t>
    <rPh sb="0" eb="3">
      <t>ラウスチョウ</t>
    </rPh>
    <rPh sb="3" eb="6">
      <t>ショウコウカイ</t>
    </rPh>
    <rPh sb="6" eb="8">
      <t>ウンエイ</t>
    </rPh>
    <rPh sb="8" eb="11">
      <t>ホジョキン</t>
    </rPh>
    <phoneticPr fontId="17"/>
  </si>
  <si>
    <t>知床らうす産業祭羅来楽運営事業補助金</t>
    <rPh sb="0" eb="2">
      <t>シレトコ</t>
    </rPh>
    <rPh sb="5" eb="8">
      <t>サンギョウサイ</t>
    </rPh>
    <rPh sb="8" eb="9">
      <t>ラ</t>
    </rPh>
    <rPh sb="9" eb="10">
      <t>ライ</t>
    </rPh>
    <rPh sb="10" eb="11">
      <t>ラク</t>
    </rPh>
    <rPh sb="11" eb="13">
      <t>ウンエイ</t>
    </rPh>
    <rPh sb="13" eb="15">
      <t>ジギョウ</t>
    </rPh>
    <rPh sb="15" eb="18">
      <t>ホジョキン</t>
    </rPh>
    <phoneticPr fontId="17"/>
  </si>
  <si>
    <t>【通常分】</t>
    <rPh sb="1" eb="3">
      <t>ツウジョウ</t>
    </rPh>
    <rPh sb="3" eb="4">
      <t>ブン</t>
    </rPh>
    <phoneticPr fontId="2"/>
  </si>
  <si>
    <t>　　一般公共事業</t>
    <rPh sb="2" eb="4">
      <t>イッパン</t>
    </rPh>
    <rPh sb="4" eb="6">
      <t>コウキョウ</t>
    </rPh>
    <rPh sb="6" eb="8">
      <t>ジギョウ</t>
    </rPh>
    <phoneticPr fontId="2"/>
  </si>
  <si>
    <t>　　公営住宅建設</t>
    <rPh sb="2" eb="4">
      <t>コウエイ</t>
    </rPh>
    <rPh sb="4" eb="6">
      <t>ジュウタク</t>
    </rPh>
    <rPh sb="6" eb="8">
      <t>ケンセツ</t>
    </rPh>
    <phoneticPr fontId="2"/>
  </si>
  <si>
    <t>　　災害復旧</t>
    <rPh sb="2" eb="4">
      <t>サイガイ</t>
    </rPh>
    <rPh sb="4" eb="6">
      <t>フッキュウ</t>
    </rPh>
    <phoneticPr fontId="2"/>
  </si>
  <si>
    <t>　　教育・福祉施設</t>
    <rPh sb="2" eb="4">
      <t>キョウイク</t>
    </rPh>
    <rPh sb="5" eb="7">
      <t>フクシ</t>
    </rPh>
    <rPh sb="7" eb="9">
      <t>シセツ</t>
    </rPh>
    <phoneticPr fontId="2"/>
  </si>
  <si>
    <t>　　一般単独事業</t>
    <rPh sb="2" eb="4">
      <t>イッパン</t>
    </rPh>
    <rPh sb="4" eb="6">
      <t>タンドク</t>
    </rPh>
    <rPh sb="6" eb="8">
      <t>ジギョウ</t>
    </rPh>
    <phoneticPr fontId="2"/>
  </si>
  <si>
    <t>　　その他</t>
    <rPh sb="4" eb="5">
      <t>ホカ</t>
    </rPh>
    <phoneticPr fontId="2"/>
  </si>
  <si>
    <t>【特別分】</t>
    <rPh sb="1" eb="3">
      <t>トクベツ</t>
    </rPh>
    <rPh sb="3" eb="4">
      <t>ブン</t>
    </rPh>
    <phoneticPr fontId="2"/>
  </si>
  <si>
    <t>　　臨時財政対策債</t>
    <rPh sb="2" eb="4">
      <t>リンジ</t>
    </rPh>
    <rPh sb="4" eb="6">
      <t>ザイセイ</t>
    </rPh>
    <rPh sb="6" eb="8">
      <t>タイサク</t>
    </rPh>
    <rPh sb="8" eb="9">
      <t>サイ</t>
    </rPh>
    <phoneticPr fontId="9"/>
  </si>
  <si>
    <t>　　減収補てん債</t>
    <rPh sb="2" eb="4">
      <t>ゲンシュウ</t>
    </rPh>
    <rPh sb="4" eb="5">
      <t>ホ</t>
    </rPh>
    <rPh sb="7" eb="8">
      <t>サイ</t>
    </rPh>
    <phoneticPr fontId="9"/>
  </si>
  <si>
    <t>　　減税補てん債</t>
    <rPh sb="2" eb="4">
      <t>ゲンゼイ</t>
    </rPh>
    <rPh sb="4" eb="5">
      <t>ホ</t>
    </rPh>
    <rPh sb="7" eb="8">
      <t>サイ</t>
    </rPh>
    <phoneticPr fontId="9"/>
  </si>
  <si>
    <t>　　退職手当債</t>
    <rPh sb="2" eb="4">
      <t>タイショク</t>
    </rPh>
    <rPh sb="4" eb="6">
      <t>テアテ</t>
    </rPh>
    <rPh sb="6" eb="7">
      <t>サイ</t>
    </rPh>
    <phoneticPr fontId="9"/>
  </si>
  <si>
    <t>　　その他</t>
    <rPh sb="4" eb="5">
      <t>タ</t>
    </rPh>
    <phoneticPr fontId="9"/>
  </si>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</sst>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quot;△ &quot;#,##0,;&quot; - &quot;"/>
    <numFmt numFmtId="179" formatCode="#,##0;&quot;△ &quot;#,##0;&quot;-&quot;"/>
    <numFmt numFmtId="180" formatCode="#,##0,;\-#,##0,;&quot;-&quot;"/>
    <numFmt numFmtId="181" formatCode="#,##0;&quot;△ &quot;#,##0;&quot; - &quot;"/>
    <numFmt numFmtId="182" formatCode="#,##0,;&quot;△ &quot;#,##0,"/>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HG丸ｺﾞｼｯｸM-PRO"/>
      <family val="3"/>
      <charset val="128"/>
    </font>
    <font>
      <sz val="12"/>
      <name val="HG丸ｺﾞｼｯｸM-PRO"/>
      <family val="3"/>
      <charset val="128"/>
    </font>
    <font>
      <b/>
      <sz val="12"/>
      <name val="HG丸ｺﾞｼｯｸM-PRO"/>
      <family val="3"/>
      <charset val="128"/>
    </font>
    <font>
      <b/>
      <sz val="12"/>
      <color rgb="FF000000"/>
      <name val="HG丸ｺﾞｼｯｸM-PRO"/>
      <family val="3"/>
      <charset val="128"/>
    </font>
    <font>
      <u val="double"/>
      <sz val="18"/>
      <name val="HG丸ｺﾞｼｯｸM-PRO"/>
      <family val="3"/>
      <charset val="128"/>
    </font>
    <font>
      <sz val="11"/>
      <color rgb="FF000000"/>
      <name val="HG丸ｺﾞｼｯｸM-PRO"/>
      <family val="3"/>
      <charset val="128"/>
    </font>
    <font>
      <sz val="14"/>
      <name val="HG丸ｺﾞｼｯｸM-PRO"/>
      <family val="3"/>
      <charset val="128"/>
    </font>
    <font>
      <b/>
      <sz val="36"/>
      <name val="HG丸ｺﾞｼｯｸM-PRO"/>
      <family val="3"/>
      <charset val="128"/>
    </font>
    <font>
      <b/>
      <u/>
      <sz val="12"/>
      <name val="HG丸ｺﾞｼｯｸM-PRO"/>
      <family val="3"/>
      <charset val="128"/>
    </font>
    <font>
      <b/>
      <sz val="36"/>
      <color rgb="FF000000"/>
      <name val="HG丸ｺﾞｼｯｸM-PRO"/>
      <family val="3"/>
      <charset val="128"/>
    </font>
    <font>
      <sz val="11"/>
      <name val="ＭＳ Ｐゴシック"/>
      <family val="3"/>
      <charset val="128"/>
    </font>
    <font>
      <sz val="6"/>
      <name val="ＭＳ Ｐゴシック"/>
      <family val="2"/>
      <charset val="128"/>
      <scheme val="minor"/>
    </font>
    <font>
      <sz val="10"/>
      <color theme="1"/>
      <name val="HG丸ｺﾞｼｯｸM-PRO"/>
      <family val="3"/>
      <charset val="128"/>
    </font>
    <font>
      <sz val="10"/>
      <name val="HG丸ｺﾞｼｯｸM-PRO"/>
      <family val="3"/>
      <charset val="128"/>
    </font>
    <font>
      <sz val="10"/>
      <name val="ＭＳ Ｐゴシック"/>
      <family val="3"/>
      <charset val="128"/>
    </font>
    <font>
      <sz val="11"/>
      <color theme="1"/>
      <name val="ＭＳ Ｐゴシック"/>
      <family val="2"/>
      <charset val="128"/>
      <scheme val="minor"/>
    </font>
    <font>
      <b/>
      <u/>
      <sz val="16"/>
      <color theme="1"/>
      <name val="HG丸ｺﾞｼｯｸM-PRO"/>
      <family val="3"/>
      <charset val="128"/>
    </font>
    <font>
      <sz val="22"/>
      <name val="ＭＳ 明朝"/>
      <family val="1"/>
      <charset val="128"/>
    </font>
    <font>
      <sz val="22"/>
      <name val="HGS明朝B"/>
      <family val="1"/>
      <charset val="128"/>
    </font>
    <font>
      <sz val="11"/>
      <color theme="1"/>
      <name val="IPAゴシック"/>
      <family val="3"/>
      <charset val="128"/>
    </font>
    <font>
      <sz val="10"/>
      <name val="IPAゴシック"/>
      <family val="3"/>
      <charset val="128"/>
    </font>
    <font>
      <sz val="10"/>
      <color theme="1"/>
      <name val="IPAゴシック"/>
      <family val="3"/>
      <charset val="128"/>
    </font>
    <font>
      <sz val="12"/>
      <color theme="1"/>
      <name val="IPAゴシック"/>
      <family val="3"/>
      <charset val="128"/>
    </font>
    <font>
      <sz val="14"/>
      <color theme="1"/>
      <name val="IPAゴシック"/>
      <family val="3"/>
      <charset val="128"/>
    </font>
    <font>
      <sz val="11"/>
      <name val="IPAゴシック"/>
      <family val="3"/>
      <charset val="128"/>
    </font>
    <font>
      <sz val="12"/>
      <name val="IPAゴシック"/>
      <family val="3"/>
      <charset val="128"/>
    </font>
    <font>
      <sz val="9"/>
      <name val="IPAゴシック"/>
      <family val="3"/>
      <charset val="128"/>
    </font>
    <font>
      <b/>
      <sz val="10"/>
      <color indexed="12"/>
      <name val="ＭＳ 明朝"/>
      <family val="1"/>
      <charset val="128"/>
    </font>
    <font>
      <sz val="9"/>
      <color theme="1"/>
      <name val="IPAゴシック"/>
      <family val="3"/>
      <charset val="128"/>
    </font>
    <font>
      <sz val="8"/>
      <color theme="1"/>
      <name val="ＭＳ Ｐゴシック"/>
      <family val="2"/>
      <charset val="128"/>
      <scheme val="minor"/>
    </font>
    <font>
      <sz val="7"/>
      <color theme="1"/>
      <name val="IPAゴシック"/>
      <family val="3"/>
      <charset val="128"/>
    </font>
    <font>
      <sz val="18"/>
      <color theme="1"/>
      <name val="IPAゴシック"/>
      <family val="3"/>
      <charset val="128"/>
    </font>
    <font>
      <sz val="8"/>
      <name val="IPAゴシック"/>
      <family val="3"/>
      <charset val="128"/>
    </font>
    <font>
      <sz val="11"/>
      <color rgb="FFFA7D00"/>
      <name val="ＭＳ Ｐゴシック"/>
      <family val="3"/>
      <charset val="128"/>
      <scheme val="minor"/>
    </font>
    <font>
      <b/>
      <sz val="11"/>
      <color rgb="FF3F3F3F"/>
      <name val="ＭＳ Ｐゴシック"/>
      <family val="3"/>
      <charset val="128"/>
      <scheme val="minor"/>
    </font>
    <font>
      <u/>
      <sz val="18"/>
      <color theme="1"/>
      <name val="IPAゴシック"/>
      <family val="3"/>
      <charset val="128"/>
    </font>
    <font>
      <b/>
      <sz val="11"/>
      <name val="HG丸ｺﾞｼｯｸM-PRO"/>
      <family val="3"/>
      <charset val="128"/>
    </font>
    <font>
      <sz val="9"/>
      <name val="HG丸ｺﾞｼｯｸM-PRO"/>
      <family val="3"/>
      <charset val="128"/>
    </font>
    <font>
      <u/>
      <sz val="12"/>
      <name val="HG丸ｺﾞｼｯｸM-PRO"/>
      <family val="3"/>
      <charset val="128"/>
    </font>
    <font>
      <u val="double"/>
      <sz val="14"/>
      <name val="HG丸ｺﾞｼｯｸM-PRO"/>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5">
    <border>
      <left/>
      <right/>
      <top/>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right style="thin">
        <color indexed="64"/>
      </right>
      <top style="thin">
        <color indexed="64"/>
      </top>
      <bottom style="thin">
        <color indexed="64"/>
      </bottom>
      <diagonal style="thin">
        <color auto="1"/>
      </diagonal>
    </border>
    <border diagonalUp="1">
      <left style="thin">
        <color indexed="64"/>
      </left>
      <right/>
      <top style="thin">
        <color indexed="64"/>
      </top>
      <bottom style="thin">
        <color indexed="64"/>
      </bottom>
      <diagonal style="thin">
        <color auto="1"/>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s>
  <cellStyleXfs count="10">
    <xf numFmtId="0" fontId="0" fillId="0" borderId="0">
      <alignment vertical="center"/>
    </xf>
    <xf numFmtId="0" fontId="5" fillId="0" borderId="1">
      <alignment horizontal="center" vertical="center"/>
    </xf>
    <xf numFmtId="0" fontId="21" fillId="0" borderId="0">
      <alignment vertical="center"/>
    </xf>
    <xf numFmtId="0" fontId="3" fillId="0" borderId="0">
      <alignment vertical="center"/>
    </xf>
    <xf numFmtId="0" fontId="16" fillId="0" borderId="0">
      <alignment vertical="center"/>
    </xf>
    <xf numFmtId="38" fontId="16" fillId="0" borderId="0" applyFont="0" applyFill="0" applyBorder="0" applyAlignment="0" applyProtection="0">
      <alignment vertical="center"/>
    </xf>
    <xf numFmtId="0" fontId="16" fillId="0" borderId="0"/>
    <xf numFmtId="0" fontId="16" fillId="0" borderId="0">
      <alignment vertical="center"/>
    </xf>
    <xf numFmtId="0" fontId="2" fillId="0" borderId="0">
      <alignment vertical="center"/>
    </xf>
    <xf numFmtId="38" fontId="16" fillId="0" borderId="0" applyFont="0" applyFill="0" applyBorder="0" applyAlignment="0" applyProtection="0">
      <alignment vertical="center"/>
    </xf>
  </cellStyleXfs>
  <cellXfs count="331">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top" wrapText="1"/>
    </xf>
    <xf numFmtId="0" fontId="7" fillId="0" borderId="0" xfId="0" applyFont="1" applyAlignment="1">
      <alignment vertical="top" wrapText="1"/>
    </xf>
    <xf numFmtId="0" fontId="6" fillId="0" borderId="0" xfId="0" applyFont="1" applyAlignment="1">
      <alignment vertical="top" wrapText="1"/>
    </xf>
    <xf numFmtId="0" fontId="8" fillId="0" borderId="0" xfId="0" applyFont="1" applyAlignment="1">
      <alignment horizontal="left" vertical="center" indent="3"/>
    </xf>
    <xf numFmtId="0" fontId="10" fillId="0" borderId="0" xfId="0" applyFont="1" applyAlignment="1">
      <alignment horizontal="left" vertical="center" indent="2"/>
    </xf>
    <xf numFmtId="0" fontId="6" fillId="0" borderId="0" xfId="0" applyFont="1" applyAlignment="1">
      <alignment horizontal="left" vertical="center"/>
    </xf>
    <xf numFmtId="0" fontId="11" fillId="0" borderId="0" xfId="0" applyFont="1">
      <alignment vertical="center"/>
    </xf>
    <xf numFmtId="0" fontId="13" fillId="0" borderId="0" xfId="0" applyFont="1" applyAlignment="1">
      <alignment horizontal="center" vertical="center"/>
    </xf>
    <xf numFmtId="0" fontId="12" fillId="0" borderId="0" xfId="0" applyFont="1" applyAlignment="1">
      <alignment horizontal="left" vertical="center"/>
    </xf>
    <xf numFmtId="0" fontId="14" fillId="0" borderId="0" xfId="0" applyFont="1">
      <alignment vertical="center"/>
    </xf>
    <xf numFmtId="0" fontId="8" fillId="0" borderId="0" xfId="0" applyFont="1">
      <alignment vertical="center"/>
    </xf>
    <xf numFmtId="0" fontId="7" fillId="0" borderId="0" xfId="0" applyFont="1" applyAlignment="1">
      <alignment vertical="top"/>
    </xf>
    <xf numFmtId="0" fontId="7" fillId="0" borderId="0" xfId="0" applyFont="1" applyAlignment="1">
      <alignment vertical="center" wrapText="1"/>
    </xf>
    <xf numFmtId="0" fontId="19" fillId="0" borderId="0" xfId="0" applyFont="1" applyAlignment="1">
      <alignment vertical="top"/>
    </xf>
    <xf numFmtId="0" fontId="19" fillId="0" borderId="0" xfId="0" applyFont="1" applyAlignment="1">
      <alignment vertical="top" wrapText="1"/>
    </xf>
    <xf numFmtId="0" fontId="19" fillId="0" borderId="0" xfId="0" applyFont="1">
      <alignment vertical="center"/>
    </xf>
    <xf numFmtId="0" fontId="20" fillId="0" borderId="0" xfId="0" applyFont="1">
      <alignment vertical="center"/>
    </xf>
    <xf numFmtId="0" fontId="19" fillId="0" borderId="0" xfId="0" applyFont="1" applyAlignment="1">
      <alignment horizontal="right" vertical="center"/>
    </xf>
    <xf numFmtId="0" fontId="6" fillId="0" borderId="0" xfId="0" applyFont="1" applyAlignment="1">
      <alignment vertical="center" wrapText="1"/>
    </xf>
    <xf numFmtId="0" fontId="19" fillId="0" borderId="0" xfId="0" applyFont="1" applyAlignment="1">
      <alignment vertical="center" wrapText="1"/>
    </xf>
    <xf numFmtId="0" fontId="6" fillId="0" borderId="0" xfId="0" applyFont="1" applyAlignment="1">
      <alignment vertical="top"/>
    </xf>
    <xf numFmtId="0" fontId="6" fillId="0" borderId="0" xfId="0" applyFont="1" applyAlignment="1">
      <alignment horizontal="right" vertical="center"/>
    </xf>
    <xf numFmtId="0" fontId="22" fillId="0" borderId="0" xfId="0" applyFont="1">
      <alignment vertical="center"/>
    </xf>
    <xf numFmtId="0" fontId="6" fillId="0" borderId="0" xfId="0" applyFont="1" applyAlignment="1">
      <alignment horizontal="left" vertical="top" wrapText="1"/>
    </xf>
    <xf numFmtId="0" fontId="19" fillId="0" borderId="0" xfId="0" applyFont="1" applyAlignment="1">
      <alignment horizontal="center" vertical="top" wrapText="1"/>
    </xf>
    <xf numFmtId="0" fontId="23" fillId="0" borderId="0" xfId="0" applyFont="1">
      <alignment vertical="center"/>
    </xf>
    <xf numFmtId="178" fontId="25" fillId="0" borderId="0" xfId="3" applyNumberFormat="1" applyFont="1">
      <alignment vertical="center"/>
    </xf>
    <xf numFmtId="0" fontId="26" fillId="0" borderId="5" xfId="4" applyFont="1" applyBorder="1" applyAlignment="1">
      <alignment horizontal="center" vertical="center"/>
    </xf>
    <xf numFmtId="178" fontId="26" fillId="0" borderId="5" xfId="4" applyNumberFormat="1" applyFont="1" applyBorder="1" applyAlignment="1" applyProtection="1">
      <alignment horizontal="right" vertical="center" wrapText="1"/>
      <protection locked="0"/>
    </xf>
    <xf numFmtId="0" fontId="26" fillId="0" borderId="5" xfId="4" applyFont="1" applyBorder="1" applyAlignment="1" applyProtection="1">
      <alignment horizontal="left" vertical="center" shrinkToFit="1"/>
      <protection locked="0"/>
    </xf>
    <xf numFmtId="0" fontId="26" fillId="0" borderId="5" xfId="4" applyFont="1" applyBorder="1" applyAlignment="1">
      <alignment horizontal="center" vertical="center" wrapText="1"/>
    </xf>
    <xf numFmtId="0" fontId="27" fillId="0" borderId="0" xfId="4" applyFont="1" applyAlignment="1" applyProtection="1">
      <alignment horizontal="right" vertical="center"/>
      <protection locked="0"/>
    </xf>
    <xf numFmtId="0" fontId="28" fillId="0" borderId="0" xfId="4" applyFont="1" applyAlignment="1">
      <alignment horizontal="left" vertical="center"/>
    </xf>
    <xf numFmtId="0" fontId="29" fillId="0" borderId="0" xfId="4" applyFont="1">
      <alignment vertical="center"/>
    </xf>
    <xf numFmtId="0" fontId="26" fillId="2" borderId="14" xfId="4" applyFont="1" applyFill="1" applyBorder="1" applyAlignment="1">
      <alignment horizontal="center" vertical="center"/>
    </xf>
    <xf numFmtId="0" fontId="26" fillId="2" borderId="5" xfId="4" applyFont="1" applyFill="1" applyBorder="1" applyAlignment="1">
      <alignment horizontal="left" vertical="center"/>
    </xf>
    <xf numFmtId="0" fontId="27" fillId="2" borderId="5" xfId="4" applyFont="1" applyFill="1" applyBorder="1" applyAlignment="1">
      <alignment horizontal="center" vertical="center" wrapText="1"/>
    </xf>
    <xf numFmtId="0" fontId="27" fillId="2" borderId="4" xfId="4" applyFont="1" applyFill="1" applyBorder="1" applyAlignment="1">
      <alignment horizontal="center" vertical="center" wrapText="1"/>
    </xf>
    <xf numFmtId="0" fontId="27" fillId="2" borderId="10" xfId="4" applyFont="1" applyFill="1" applyBorder="1" applyAlignment="1" applyProtection="1">
      <alignment horizontal="right" vertical="center"/>
      <protection locked="0"/>
    </xf>
    <xf numFmtId="0" fontId="27" fillId="2" borderId="10" xfId="4" applyFont="1" applyFill="1" applyBorder="1">
      <alignment vertical="center"/>
    </xf>
    <xf numFmtId="0" fontId="30" fillId="2" borderId="0" xfId="4" applyFont="1" applyFill="1">
      <alignment vertical="center"/>
    </xf>
    <xf numFmtId="0" fontId="26" fillId="0" borderId="4" xfId="6" applyFont="1" applyBorder="1" applyAlignment="1">
      <alignment horizontal="center" vertical="center"/>
    </xf>
    <xf numFmtId="0" fontId="26" fillId="0" borderId="4" xfId="6" applyFont="1" applyBorder="1" applyAlignment="1" applyProtection="1">
      <alignment horizontal="left" vertical="center" shrinkToFit="1"/>
      <protection locked="0"/>
    </xf>
    <xf numFmtId="178" fontId="26" fillId="0" borderId="5" xfId="6" applyNumberFormat="1" applyFont="1" applyBorder="1" applyAlignment="1">
      <alignment horizontal="center" vertical="center" wrapText="1"/>
    </xf>
    <xf numFmtId="0" fontId="26" fillId="0" borderId="5" xfId="6" applyFont="1" applyBorder="1" applyAlignment="1">
      <alignment horizontal="centerContinuous" vertical="center" wrapText="1"/>
    </xf>
    <xf numFmtId="0" fontId="26" fillId="0" borderId="5" xfId="6" applyFont="1" applyBorder="1" applyAlignment="1">
      <alignment horizontal="center" vertical="center"/>
    </xf>
    <xf numFmtId="178" fontId="27" fillId="0" borderId="0" xfId="4" applyNumberFormat="1" applyFont="1" applyAlignment="1" applyProtection="1">
      <alignment horizontal="right"/>
      <protection locked="0"/>
    </xf>
    <xf numFmtId="0" fontId="30" fillId="0" borderId="0" xfId="4" applyFont="1">
      <alignment vertical="center"/>
    </xf>
    <xf numFmtId="0" fontId="28" fillId="0" borderId="0" xfId="4" applyFont="1" applyAlignment="1">
      <alignment horizontal="left"/>
    </xf>
    <xf numFmtId="0" fontId="29" fillId="0" borderId="0" xfId="4" applyFont="1" applyAlignment="1">
      <alignment horizontal="left" vertical="center"/>
    </xf>
    <xf numFmtId="178" fontId="27" fillId="0" borderId="5" xfId="4" applyNumberFormat="1" applyFont="1" applyBorder="1" applyAlignment="1" applyProtection="1">
      <alignment horizontal="right" vertical="center" wrapText="1"/>
      <protection locked="0"/>
    </xf>
    <xf numFmtId="0" fontId="27" fillId="0" borderId="5" xfId="4" applyFont="1" applyBorder="1" applyAlignment="1">
      <alignment horizontal="center" vertical="center" wrapText="1"/>
    </xf>
    <xf numFmtId="0" fontId="27" fillId="0" borderId="10" xfId="4" applyFont="1" applyBorder="1" applyAlignment="1" applyProtection="1">
      <alignment horizontal="right" vertical="center"/>
      <protection locked="0"/>
    </xf>
    <xf numFmtId="0" fontId="27" fillId="0" borderId="0" xfId="4" applyFont="1">
      <alignment vertical="center"/>
    </xf>
    <xf numFmtId="0" fontId="26" fillId="0" borderId="5" xfId="4" applyFont="1" applyBorder="1">
      <alignment vertical="center"/>
    </xf>
    <xf numFmtId="0" fontId="28" fillId="0" borderId="0" xfId="4" applyFont="1">
      <alignment vertical="center"/>
    </xf>
    <xf numFmtId="179" fontId="30" fillId="0" borderId="3" xfId="4" applyNumberFormat="1" applyFont="1" applyBorder="1" applyAlignment="1" applyProtection="1">
      <alignment horizontal="right" vertical="center"/>
      <protection locked="0"/>
    </xf>
    <xf numFmtId="0" fontId="26" fillId="0" borderId="0" xfId="4" applyFont="1" applyAlignment="1" applyProtection="1">
      <alignment horizontal="right" vertical="center"/>
      <protection locked="0"/>
    </xf>
    <xf numFmtId="0" fontId="30" fillId="0" borderId="0" xfId="4" applyFont="1" applyAlignment="1">
      <alignment horizontal="right" vertical="center"/>
    </xf>
    <xf numFmtId="0" fontId="31" fillId="0" borderId="0" xfId="4" applyFont="1">
      <alignment vertical="center"/>
    </xf>
    <xf numFmtId="180" fontId="30" fillId="0" borderId="0" xfId="5" applyNumberFormat="1" applyFont="1">
      <alignment vertical="center"/>
    </xf>
    <xf numFmtId="10" fontId="30" fillId="0" borderId="5" xfId="5" applyNumberFormat="1" applyFont="1" applyBorder="1" applyAlignment="1" applyProtection="1">
      <alignment horizontal="right" vertical="center" wrapText="1"/>
      <protection locked="0"/>
    </xf>
    <xf numFmtId="178" fontId="30" fillId="0" borderId="5" xfId="5" applyNumberFormat="1" applyFont="1" applyBorder="1" applyAlignment="1" applyProtection="1">
      <alignment horizontal="right" vertical="center" wrapText="1"/>
      <protection locked="0"/>
    </xf>
    <xf numFmtId="178" fontId="30" fillId="0" borderId="22" xfId="5" applyNumberFormat="1" applyFont="1" applyBorder="1" applyAlignment="1" applyProtection="1">
      <alignment horizontal="right" vertical="center" wrapText="1"/>
      <protection locked="0"/>
    </xf>
    <xf numFmtId="178" fontId="30" fillId="0" borderId="23" xfId="4" applyNumberFormat="1" applyFont="1" applyBorder="1" applyAlignment="1" applyProtection="1">
      <alignment horizontal="right" vertical="center" wrapText="1"/>
      <protection locked="0"/>
    </xf>
    <xf numFmtId="0" fontId="26" fillId="0" borderId="0" xfId="4" applyFont="1">
      <alignment vertical="center"/>
    </xf>
    <xf numFmtId="0" fontId="32" fillId="0" borderId="5" xfId="4" applyFont="1" applyBorder="1" applyAlignment="1">
      <alignment horizontal="center" vertical="center"/>
    </xf>
    <xf numFmtId="0" fontId="34" fillId="0" borderId="5" xfId="4" applyFont="1" applyBorder="1">
      <alignment vertical="center"/>
    </xf>
    <xf numFmtId="0" fontId="34" fillId="2" borderId="9" xfId="4" applyFont="1" applyFill="1" applyBorder="1" applyAlignment="1">
      <alignment horizontal="center" vertical="center"/>
    </xf>
    <xf numFmtId="0" fontId="34" fillId="2" borderId="26" xfId="4" applyFont="1" applyFill="1" applyBorder="1" applyAlignment="1">
      <alignment horizontal="center" vertical="center"/>
    </xf>
    <xf numFmtId="0" fontId="32" fillId="2" borderId="4" xfId="4" applyFont="1" applyFill="1" applyBorder="1" applyAlignment="1">
      <alignment horizontal="center" vertical="center" wrapText="1"/>
    </xf>
    <xf numFmtId="0" fontId="32" fillId="2" borderId="2" xfId="4" applyFont="1" applyFill="1" applyBorder="1" applyAlignment="1">
      <alignment horizontal="center" vertical="center" wrapText="1"/>
    </xf>
    <xf numFmtId="0" fontId="32" fillId="2" borderId="27" xfId="4" applyFont="1" applyFill="1" applyBorder="1" applyAlignment="1">
      <alignment horizontal="center" vertical="center" wrapText="1"/>
    </xf>
    <xf numFmtId="0" fontId="27" fillId="0" borderId="0" xfId="4" applyFont="1" applyAlignment="1" applyProtection="1">
      <alignment horizontal="right"/>
      <protection locked="0"/>
    </xf>
    <xf numFmtId="0" fontId="36" fillId="0" borderId="0" xfId="4" applyFont="1">
      <alignment vertical="center"/>
    </xf>
    <xf numFmtId="178" fontId="26" fillId="0" borderId="14" xfId="4" applyNumberFormat="1" applyFont="1" applyBorder="1" applyAlignment="1" applyProtection="1">
      <alignment horizontal="right" vertical="center" wrapText="1"/>
      <protection locked="0"/>
    </xf>
    <xf numFmtId="0" fontId="26" fillId="0" borderId="14" xfId="4" applyFont="1" applyBorder="1" applyAlignment="1">
      <alignment horizontal="center" vertical="center"/>
    </xf>
    <xf numFmtId="178" fontId="26" fillId="0" borderId="30" xfId="4" applyNumberFormat="1" applyFont="1" applyBorder="1" applyAlignment="1" applyProtection="1">
      <alignment horizontal="right" vertical="center" wrapText="1"/>
      <protection locked="0"/>
    </xf>
    <xf numFmtId="0" fontId="26" fillId="0" borderId="30" xfId="4" applyFont="1" applyBorder="1" applyAlignment="1">
      <alignment horizontal="center" vertical="center"/>
    </xf>
    <xf numFmtId="0" fontId="26" fillId="0" borderId="14" xfId="4" applyFont="1" applyBorder="1" applyAlignment="1" applyProtection="1">
      <alignment horizontal="left" vertical="center" indent="1" shrinkToFit="1"/>
      <protection locked="0"/>
    </xf>
    <xf numFmtId="178" fontId="26" fillId="0" borderId="14" xfId="4" applyNumberFormat="1" applyFont="1" applyBorder="1" applyAlignment="1">
      <alignment horizontal="right" vertical="center" wrapText="1"/>
    </xf>
    <xf numFmtId="0" fontId="26" fillId="0" borderId="14" xfId="4" applyFont="1" applyBorder="1" applyAlignment="1">
      <alignment horizontal="left" vertical="center" shrinkToFit="1"/>
    </xf>
    <xf numFmtId="179" fontId="26" fillId="0" borderId="14" xfId="4" applyNumberFormat="1" applyFont="1" applyBorder="1" applyAlignment="1">
      <alignment horizontal="right" vertical="center" wrapText="1"/>
    </xf>
    <xf numFmtId="179" fontId="26" fillId="0" borderId="16" xfId="4" applyNumberFormat="1" applyFont="1" applyBorder="1" applyAlignment="1">
      <alignment vertical="center" wrapText="1"/>
    </xf>
    <xf numFmtId="0" fontId="26" fillId="0" borderId="16" xfId="4" applyFont="1" applyBorder="1" applyAlignment="1">
      <alignment horizontal="left" vertical="center"/>
    </xf>
    <xf numFmtId="179" fontId="26" fillId="0" borderId="30" xfId="4" applyNumberFormat="1" applyFont="1" applyBorder="1" applyAlignment="1" applyProtection="1">
      <alignment horizontal="right" vertical="center" wrapText="1"/>
      <protection locked="0"/>
    </xf>
    <xf numFmtId="179" fontId="26" fillId="0" borderId="14" xfId="4" applyNumberFormat="1" applyFont="1" applyBorder="1" applyAlignment="1" applyProtection="1">
      <alignment horizontal="right" vertical="center" wrapText="1"/>
      <protection locked="0"/>
    </xf>
    <xf numFmtId="0" fontId="26" fillId="0" borderId="14" xfId="4" applyFont="1" applyBorder="1" applyAlignment="1" applyProtection="1">
      <alignment horizontal="left" vertical="center" shrinkToFit="1"/>
      <protection locked="0"/>
    </xf>
    <xf numFmtId="179" fontId="26" fillId="0" borderId="15" xfId="4" applyNumberFormat="1" applyFont="1" applyBorder="1" applyAlignment="1">
      <alignment vertical="center" wrapText="1"/>
    </xf>
    <xf numFmtId="0" fontId="26" fillId="0" borderId="15" xfId="4" applyFont="1" applyBorder="1" applyAlignment="1">
      <alignment vertical="center" wrapText="1"/>
    </xf>
    <xf numFmtId="0" fontId="26" fillId="0" borderId="15" xfId="4" applyFont="1" applyBorder="1" applyAlignment="1">
      <alignment horizontal="left" vertical="center"/>
    </xf>
    <xf numFmtId="0" fontId="37" fillId="0" borderId="0" xfId="4" applyFont="1" applyAlignment="1">
      <alignment horizontal="center" vertical="center"/>
    </xf>
    <xf numFmtId="177" fontId="30" fillId="0" borderId="0" xfId="4" applyNumberFormat="1" applyFont="1">
      <alignment vertical="center"/>
    </xf>
    <xf numFmtId="177" fontId="30" fillId="0" borderId="0" xfId="4" applyNumberFormat="1" applyFont="1" applyProtection="1">
      <alignment vertical="center"/>
      <protection locked="0"/>
    </xf>
    <xf numFmtId="0" fontId="26" fillId="0" borderId="5" xfId="4" applyFont="1" applyBorder="1" applyAlignment="1" applyProtection="1">
      <alignment horizontal="center" vertical="center"/>
      <protection locked="0"/>
    </xf>
    <xf numFmtId="0" fontId="27" fillId="0" borderId="10" xfId="4" applyFont="1" applyBorder="1" applyAlignment="1">
      <alignment horizontal="right" vertical="center"/>
    </xf>
    <xf numFmtId="0" fontId="28" fillId="0" borderId="10" xfId="4" applyFont="1" applyBorder="1" applyAlignment="1">
      <alignment horizontal="left" vertical="center"/>
    </xf>
    <xf numFmtId="177" fontId="26" fillId="0" borderId="5" xfId="4" applyNumberFormat="1" applyFont="1" applyBorder="1" applyAlignment="1" applyProtection="1">
      <alignment horizontal="left" vertical="center" shrinkToFit="1"/>
      <protection locked="0"/>
    </xf>
    <xf numFmtId="178" fontId="30" fillId="0" borderId="0" xfId="4" applyNumberFormat="1" applyFont="1">
      <alignment vertical="center"/>
    </xf>
    <xf numFmtId="177" fontId="27" fillId="0" borderId="0" xfId="4" applyNumberFormat="1" applyFont="1" applyAlignment="1" applyProtection="1">
      <alignment horizontal="right" vertical="center"/>
      <protection locked="0"/>
    </xf>
    <xf numFmtId="177" fontId="28" fillId="0" borderId="0" xfId="4" applyNumberFormat="1" applyFont="1" applyAlignment="1">
      <alignment horizontal="left" vertical="center"/>
    </xf>
    <xf numFmtId="181" fontId="26" fillId="0" borderId="5" xfId="4" applyNumberFormat="1" applyFont="1" applyBorder="1" applyAlignment="1" applyProtection="1">
      <alignment horizontal="right" vertical="center" wrapText="1"/>
      <protection locked="0"/>
    </xf>
    <xf numFmtId="178" fontId="26" fillId="0" borderId="5" xfId="4" applyNumberFormat="1" applyFont="1" applyBorder="1" applyAlignment="1">
      <alignment horizontal="center" vertical="center"/>
    </xf>
    <xf numFmtId="178" fontId="26" fillId="0" borderId="5" xfId="4" applyNumberFormat="1" applyFont="1" applyBorder="1" applyAlignment="1" applyProtection="1">
      <alignment horizontal="left" vertical="center" shrinkToFit="1"/>
      <protection locked="0"/>
    </xf>
    <xf numFmtId="178" fontId="32" fillId="0" borderId="5" xfId="4" applyNumberFormat="1" applyFont="1" applyBorder="1" applyAlignment="1">
      <alignment horizontal="center" vertical="center" wrapText="1"/>
    </xf>
    <xf numFmtId="178" fontId="32" fillId="0" borderId="5" xfId="4" applyNumberFormat="1" applyFont="1" applyBorder="1" applyAlignment="1">
      <alignment horizontal="center" vertical="center"/>
    </xf>
    <xf numFmtId="178" fontId="27" fillId="0" borderId="0" xfId="4" applyNumberFormat="1" applyFont="1" applyAlignment="1" applyProtection="1">
      <alignment horizontal="right" vertical="center"/>
      <protection locked="0"/>
    </xf>
    <xf numFmtId="178" fontId="27" fillId="0" borderId="0" xfId="4" applyNumberFormat="1" applyFont="1" applyAlignment="1">
      <alignment horizontal="right" vertical="center"/>
    </xf>
    <xf numFmtId="178" fontId="31" fillId="0" borderId="0" xfId="4" applyNumberFormat="1" applyFont="1">
      <alignment vertical="center"/>
    </xf>
    <xf numFmtId="178" fontId="26" fillId="0" borderId="0" xfId="4" applyNumberFormat="1" applyFont="1">
      <alignment vertical="center"/>
    </xf>
    <xf numFmtId="178" fontId="26" fillId="0" borderId="0" xfId="4" applyNumberFormat="1" applyFont="1" applyAlignment="1">
      <alignment horizontal="center" vertical="center"/>
    </xf>
    <xf numFmtId="178" fontId="29" fillId="0" borderId="0" xfId="4" applyNumberFormat="1" applyFont="1">
      <alignment vertical="center"/>
    </xf>
    <xf numFmtId="178" fontId="28" fillId="0" borderId="0" xfId="4" applyNumberFormat="1" applyFont="1">
      <alignment vertical="center"/>
    </xf>
    <xf numFmtId="178" fontId="27" fillId="0" borderId="5" xfId="3" applyNumberFormat="1" applyFont="1" applyBorder="1" applyAlignment="1">
      <alignment horizontal="right" vertical="center" wrapText="1"/>
    </xf>
    <xf numFmtId="178" fontId="27" fillId="0" borderId="5" xfId="3" applyNumberFormat="1" applyFont="1" applyBorder="1" applyAlignment="1">
      <alignment horizontal="center" vertical="center"/>
    </xf>
    <xf numFmtId="178" fontId="27" fillId="0" borderId="5" xfId="3" applyNumberFormat="1" applyFont="1" applyBorder="1">
      <alignment vertical="center"/>
    </xf>
    <xf numFmtId="178" fontId="27" fillId="0" borderId="5" xfId="3" applyNumberFormat="1" applyFont="1" applyBorder="1" applyAlignment="1">
      <alignment horizontal="center" vertical="center" wrapText="1"/>
    </xf>
    <xf numFmtId="178" fontId="27" fillId="0" borderId="0" xfId="3" applyNumberFormat="1" applyFont="1" applyAlignment="1">
      <alignment horizontal="right" vertical="center"/>
    </xf>
    <xf numFmtId="178" fontId="28" fillId="0" borderId="0" xfId="3" applyNumberFormat="1" applyFont="1">
      <alignment vertical="center"/>
    </xf>
    <xf numFmtId="178" fontId="27" fillId="0" borderId="0" xfId="3" applyNumberFormat="1" applyFont="1" applyAlignment="1">
      <alignment horizontal="center" vertical="center"/>
    </xf>
    <xf numFmtId="178" fontId="34" fillId="0" borderId="5" xfId="3" applyNumberFormat="1" applyFont="1" applyBorder="1" applyAlignment="1">
      <alignment horizontal="center" vertical="center" wrapText="1"/>
    </xf>
    <xf numFmtId="178" fontId="28" fillId="0" borderId="0" xfId="7" applyNumberFormat="1" applyFont="1">
      <alignment vertical="center"/>
    </xf>
    <xf numFmtId="178" fontId="41" fillId="0" borderId="0" xfId="3" applyNumberFormat="1" applyFont="1">
      <alignment vertical="center"/>
    </xf>
    <xf numFmtId="49" fontId="6" fillId="0" borderId="0" xfId="0" applyNumberFormat="1" applyFont="1">
      <alignment vertical="center"/>
    </xf>
    <xf numFmtId="49" fontId="6" fillId="0" borderId="0" xfId="0" applyNumberFormat="1" applyFont="1" applyAlignment="1">
      <alignment horizontal="center" vertical="center"/>
    </xf>
    <xf numFmtId="49" fontId="6" fillId="0" borderId="0" xfId="0" applyNumberFormat="1" applyFont="1" applyAlignment="1">
      <alignment horizontal="center" vertical="top"/>
    </xf>
    <xf numFmtId="0" fontId="42" fillId="0" borderId="0" xfId="0" applyFont="1">
      <alignment vertical="center"/>
    </xf>
    <xf numFmtId="0" fontId="18" fillId="0" borderId="0" xfId="0" applyFont="1">
      <alignment vertical="center"/>
    </xf>
    <xf numFmtId="176" fontId="18" fillId="0" borderId="0" xfId="0" applyNumberFormat="1" applyFont="1">
      <alignment vertical="center"/>
    </xf>
    <xf numFmtId="0" fontId="43" fillId="0" borderId="0" xfId="0" applyFont="1">
      <alignment vertical="center"/>
    </xf>
    <xf numFmtId="0" fontId="43" fillId="0" borderId="0" xfId="0" applyFont="1" applyAlignment="1">
      <alignment vertical="top" wrapText="1"/>
    </xf>
    <xf numFmtId="0" fontId="43" fillId="0" borderId="0" xfId="0" applyFont="1" applyAlignment="1">
      <alignment horizontal="right" vertical="center"/>
    </xf>
    <xf numFmtId="49" fontId="7" fillId="0" borderId="0" xfId="0" applyNumberFormat="1" applyFont="1" applyAlignment="1">
      <alignment horizontal="center" vertical="center"/>
    </xf>
    <xf numFmtId="0" fontId="44" fillId="0" borderId="0" xfId="0" applyFont="1">
      <alignment vertical="center"/>
    </xf>
    <xf numFmtId="0" fontId="45" fillId="0" borderId="0" xfId="0" applyFont="1">
      <alignment vertical="center"/>
    </xf>
    <xf numFmtId="0" fontId="15" fillId="0" borderId="0" xfId="0" applyFont="1">
      <alignment vertical="center"/>
    </xf>
    <xf numFmtId="0" fontId="6" fillId="0" borderId="0" xfId="0" applyFont="1" applyAlignment="1">
      <alignment horizontal="center" vertical="center"/>
    </xf>
    <xf numFmtId="179" fontId="6" fillId="0" borderId="0" xfId="0" applyNumberFormat="1" applyFont="1">
      <alignment vertical="center"/>
    </xf>
    <xf numFmtId="179" fontId="6" fillId="0" borderId="0" xfId="0" applyNumberFormat="1" applyFont="1" applyAlignment="1">
      <alignment vertical="center" wrapText="1"/>
    </xf>
    <xf numFmtId="0" fontId="26" fillId="0" borderId="14" xfId="4" applyFont="1" applyBorder="1" applyAlignment="1">
      <alignment horizontal="center" vertical="center" wrapText="1"/>
    </xf>
    <xf numFmtId="0" fontId="9" fillId="0" borderId="0" xfId="0" applyFont="1">
      <alignment vertical="center"/>
    </xf>
    <xf numFmtId="176" fontId="26" fillId="0" borderId="5" xfId="4" applyNumberFormat="1" applyFont="1" applyBorder="1" applyAlignment="1" applyProtection="1">
      <alignment horizontal="right" vertical="center" wrapText="1"/>
      <protection locked="0"/>
    </xf>
    <xf numFmtId="0" fontId="26" fillId="0" borderId="0" xfId="4" applyFont="1" applyAlignment="1">
      <alignment horizontal="center" vertical="center"/>
    </xf>
    <xf numFmtId="180" fontId="26" fillId="0" borderId="5" xfId="4" applyNumberFormat="1" applyFont="1" applyBorder="1" applyAlignment="1" applyProtection="1">
      <alignment horizontal="right" vertical="center" wrapText="1"/>
      <protection locked="0"/>
    </xf>
    <xf numFmtId="178" fontId="26" fillId="0" borderId="14" xfId="4" applyNumberFormat="1" applyFont="1" applyBorder="1" applyAlignment="1" applyProtection="1">
      <alignment horizontal="right" vertical="center"/>
      <protection locked="0"/>
    </xf>
    <xf numFmtId="178" fontId="26" fillId="0" borderId="14" xfId="4" applyNumberFormat="1" applyFont="1" applyBorder="1" applyAlignment="1">
      <alignment horizontal="right" vertical="center"/>
    </xf>
    <xf numFmtId="0" fontId="26" fillId="0" borderId="0" xfId="6" applyFont="1" applyAlignment="1">
      <alignment horizontal="center" vertical="center" wrapText="1"/>
    </xf>
    <xf numFmtId="0" fontId="26" fillId="0" borderId="0" xfId="6" applyFont="1" applyAlignment="1">
      <alignment horizontal="center" vertical="center"/>
    </xf>
    <xf numFmtId="178" fontId="26" fillId="0" borderId="0" xfId="6" applyNumberFormat="1" applyFont="1" applyAlignment="1" applyProtection="1">
      <alignment horizontal="right" vertical="center" wrapText="1"/>
      <protection locked="0"/>
    </xf>
    <xf numFmtId="178" fontId="26" fillId="0" borderId="5" xfId="6" applyNumberFormat="1" applyFont="1" applyBorder="1" applyAlignment="1" applyProtection="1">
      <alignment horizontal="right" vertical="center"/>
      <protection locked="0"/>
    </xf>
    <xf numFmtId="178" fontId="26" fillId="0" borderId="5" xfId="4" applyNumberFormat="1" applyFont="1" applyBorder="1" applyAlignment="1" applyProtection="1">
      <alignment horizontal="right" vertical="center"/>
      <protection locked="0"/>
    </xf>
    <xf numFmtId="178" fontId="27" fillId="2" borderId="5" xfId="5" applyNumberFormat="1" applyFont="1" applyFill="1" applyBorder="1" applyAlignment="1" applyProtection="1">
      <alignment horizontal="right" vertical="center"/>
      <protection locked="0"/>
    </xf>
    <xf numFmtId="178" fontId="27" fillId="2" borderId="4" xfId="5" applyNumberFormat="1" applyFont="1" applyFill="1" applyBorder="1" applyAlignment="1" applyProtection="1">
      <alignment horizontal="right" vertical="center"/>
      <protection locked="0"/>
    </xf>
    <xf numFmtId="178" fontId="27" fillId="2" borderId="14" xfId="5" applyNumberFormat="1" applyFont="1" applyFill="1" applyBorder="1" applyAlignment="1" applyProtection="1">
      <alignment horizontal="right" vertical="center"/>
      <protection locked="0"/>
    </xf>
    <xf numFmtId="180" fontId="27" fillId="0" borderId="5" xfId="0" applyNumberFormat="1" applyFont="1" applyBorder="1" applyAlignment="1">
      <alignment horizontal="right" vertical="center"/>
    </xf>
    <xf numFmtId="180" fontId="27" fillId="0" borderId="5" xfId="0" applyNumberFormat="1" applyFont="1" applyBorder="1">
      <alignment vertical="center"/>
    </xf>
    <xf numFmtId="178" fontId="27" fillId="0" borderId="5" xfId="0" applyNumberFormat="1" applyFont="1" applyBorder="1" applyAlignment="1">
      <alignment horizontal="right" vertical="center"/>
    </xf>
    <xf numFmtId="0" fontId="0" fillId="0" borderId="5" xfId="0" applyBorder="1">
      <alignment vertical="center"/>
    </xf>
    <xf numFmtId="178" fontId="27" fillId="0" borderId="5" xfId="5" applyNumberFormat="1" applyFont="1" applyFill="1" applyBorder="1" applyAlignment="1" applyProtection="1">
      <alignment horizontal="right" vertical="center"/>
      <protection locked="0"/>
    </xf>
    <xf numFmtId="38" fontId="6" fillId="0" borderId="0" xfId="9" applyFont="1" applyFill="1">
      <alignment vertical="center"/>
    </xf>
    <xf numFmtId="0" fontId="6" fillId="0" borderId="0" xfId="0" applyFont="1" applyAlignment="1">
      <alignment horizontal="right" vertical="top"/>
    </xf>
    <xf numFmtId="49" fontId="6" fillId="0" borderId="0" xfId="0" applyNumberFormat="1" applyFont="1" applyAlignment="1">
      <alignment vertical="top" wrapText="1"/>
    </xf>
    <xf numFmtId="177" fontId="6" fillId="0" borderId="0" xfId="0" applyNumberFormat="1" applyFont="1" applyAlignment="1">
      <alignment horizontal="right" vertical="center"/>
    </xf>
    <xf numFmtId="0" fontId="6" fillId="0" borderId="3" xfId="0" applyFont="1" applyBorder="1" applyAlignment="1">
      <alignmen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19" fillId="0" borderId="3" xfId="0" applyFont="1" applyBorder="1" applyAlignment="1">
      <alignment vertical="top"/>
    </xf>
    <xf numFmtId="0" fontId="19" fillId="0" borderId="9" xfId="0" applyFont="1" applyBorder="1" applyAlignment="1">
      <alignment vertical="top"/>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0" xfId="0" applyFont="1" applyAlignment="1">
      <alignment horizontal="left" vertical="top"/>
    </xf>
    <xf numFmtId="0" fontId="30" fillId="0" borderId="0" xfId="0" applyFont="1">
      <alignment vertical="center"/>
    </xf>
    <xf numFmtId="0" fontId="6" fillId="0" borderId="10" xfId="0" applyFont="1" applyBorder="1">
      <alignment vertical="center"/>
    </xf>
    <xf numFmtId="182" fontId="6" fillId="0" borderId="10" xfId="0" applyNumberFormat="1" applyFont="1" applyBorder="1">
      <alignment vertical="center"/>
    </xf>
    <xf numFmtId="182" fontId="6" fillId="0" borderId="0" xfId="0" applyNumberFormat="1" applyFont="1">
      <alignment vertical="center"/>
    </xf>
    <xf numFmtId="177" fontId="6" fillId="0" borderId="0" xfId="0" applyNumberFormat="1" applyFont="1">
      <alignment vertical="center"/>
    </xf>
    <xf numFmtId="38" fontId="6" fillId="0" borderId="0" xfId="9" applyFont="1">
      <alignment vertical="center"/>
    </xf>
    <xf numFmtId="178" fontId="27" fillId="0" borderId="5" xfId="4" applyNumberFormat="1" applyFont="1" applyBorder="1" applyAlignment="1" applyProtection="1">
      <alignment horizontal="right" vertical="center"/>
      <protection locked="0"/>
    </xf>
    <xf numFmtId="178" fontId="27" fillId="0" borderId="23" xfId="4" applyNumberFormat="1" applyFont="1" applyBorder="1" applyAlignment="1" applyProtection="1">
      <alignment horizontal="right" vertical="center"/>
      <protection locked="0"/>
    </xf>
    <xf numFmtId="178" fontId="27" fillId="0" borderId="4" xfId="4" applyNumberFormat="1" applyFont="1" applyBorder="1" applyAlignment="1" applyProtection="1">
      <alignment horizontal="right" vertical="center"/>
      <protection locked="0"/>
    </xf>
    <xf numFmtId="178" fontId="30" fillId="0" borderId="5" xfId="4" applyNumberFormat="1" applyFont="1" applyBorder="1" applyAlignment="1" applyProtection="1">
      <alignment horizontal="right" vertical="center" wrapText="1"/>
      <protection locked="0"/>
    </xf>
    <xf numFmtId="178" fontId="30" fillId="0" borderId="4" xfId="4" applyNumberFormat="1" applyFont="1" applyBorder="1" applyAlignment="1" applyProtection="1">
      <alignment horizontal="right" vertical="center" wrapText="1"/>
      <protection locked="0"/>
    </xf>
    <xf numFmtId="178" fontId="30" fillId="0" borderId="22" xfId="5" applyNumberFormat="1" applyFont="1" applyFill="1" applyBorder="1" applyAlignment="1" applyProtection="1">
      <alignment horizontal="right" vertical="center"/>
      <protection locked="0"/>
    </xf>
    <xf numFmtId="178" fontId="30" fillId="0" borderId="5" xfId="5" applyNumberFormat="1" applyFont="1" applyFill="1" applyBorder="1" applyAlignment="1" applyProtection="1">
      <alignment horizontal="right" vertical="center"/>
      <protection locked="0"/>
    </xf>
    <xf numFmtId="178" fontId="25" fillId="0" borderId="5" xfId="3" applyNumberFormat="1" applyFont="1" applyBorder="1">
      <alignment vertical="center"/>
    </xf>
    <xf numFmtId="178" fontId="25" fillId="0" borderId="4" xfId="3" applyNumberFormat="1" applyFont="1" applyBorder="1">
      <alignment vertical="center"/>
    </xf>
    <xf numFmtId="179" fontId="30" fillId="0" borderId="5" xfId="5" applyNumberFormat="1" applyFont="1" applyFill="1" applyBorder="1" applyAlignment="1" applyProtection="1">
      <alignment horizontal="right" vertical="center" wrapText="1"/>
      <protection locked="0"/>
    </xf>
    <xf numFmtId="178" fontId="27" fillId="0" borderId="23" xfId="4" applyNumberFormat="1" applyFont="1" applyBorder="1" applyAlignment="1" applyProtection="1">
      <alignment horizontal="right" vertical="center" wrapText="1"/>
      <protection locked="0"/>
    </xf>
    <xf numFmtId="178" fontId="27" fillId="0" borderId="4" xfId="4" applyNumberFormat="1" applyFont="1" applyBorder="1" applyAlignment="1" applyProtection="1">
      <alignment horizontal="right" vertical="center" wrapText="1"/>
      <protection locked="0"/>
    </xf>
    <xf numFmtId="178" fontId="30" fillId="0" borderId="22" xfId="5" applyNumberFormat="1" applyFont="1" applyFill="1" applyBorder="1" applyAlignment="1" applyProtection="1">
      <alignment horizontal="right" vertical="center" wrapText="1"/>
      <protection locked="0"/>
    </xf>
    <xf numFmtId="178" fontId="30" fillId="0" borderId="5" xfId="5" applyNumberFormat="1" applyFont="1" applyFill="1" applyBorder="1" applyAlignment="1" applyProtection="1">
      <alignment horizontal="right" vertical="center" wrapText="1"/>
      <protection locked="0"/>
    </xf>
    <xf numFmtId="10" fontId="30" fillId="0" borderId="5" xfId="5" applyNumberFormat="1" applyFont="1" applyFill="1" applyBorder="1" applyAlignment="1" applyProtection="1">
      <alignment horizontal="right" vertical="center" wrapText="1"/>
      <protection locked="0"/>
    </xf>
    <xf numFmtId="180" fontId="30" fillId="0" borderId="0" xfId="5" applyNumberFormat="1" applyFont="1" applyFill="1">
      <alignment vertical="center"/>
    </xf>
    <xf numFmtId="180" fontId="30" fillId="0" borderId="22" xfId="5" applyNumberFormat="1" applyFont="1" applyFill="1" applyBorder="1" applyAlignment="1" applyProtection="1">
      <alignment horizontal="right" vertical="center" wrapText="1"/>
      <protection locked="0"/>
    </xf>
    <xf numFmtId="180" fontId="30" fillId="0" borderId="5" xfId="5" applyNumberFormat="1" applyFont="1" applyFill="1" applyBorder="1" applyAlignment="1" applyProtection="1">
      <alignment horizontal="right" vertical="center" wrapText="1"/>
      <protection locked="0"/>
    </xf>
    <xf numFmtId="0" fontId="27" fillId="0" borderId="3" xfId="4" applyFont="1" applyBorder="1" applyAlignment="1" applyProtection="1">
      <alignment vertical="center" shrinkToFit="1"/>
      <protection locked="0"/>
    </xf>
    <xf numFmtId="0" fontId="27" fillId="0" borderId="4" xfId="4" applyFont="1" applyBorder="1" applyAlignment="1" applyProtection="1">
      <alignment vertical="center" shrinkToFit="1"/>
      <protection locked="0"/>
    </xf>
    <xf numFmtId="0" fontId="26" fillId="0" borderId="2" xfId="6" applyFont="1" applyBorder="1" applyAlignment="1">
      <alignment horizontal="center" vertical="center"/>
    </xf>
    <xf numFmtId="0" fontId="26" fillId="0" borderId="4" xfId="6" applyFont="1" applyBorder="1" applyAlignment="1">
      <alignment horizontal="center" vertical="center"/>
    </xf>
    <xf numFmtId="0" fontId="27" fillId="0" borderId="3" xfId="4" applyFont="1" applyBorder="1" applyAlignment="1">
      <alignment horizontal="center" vertical="center"/>
    </xf>
    <xf numFmtId="0" fontId="27" fillId="0" borderId="4" xfId="4" applyFont="1" applyBorder="1" applyAlignment="1">
      <alignment horizontal="center" vertical="center"/>
    </xf>
    <xf numFmtId="0" fontId="27" fillId="0" borderId="18" xfId="4" applyFont="1" applyBorder="1" applyAlignment="1">
      <alignment horizontal="center" vertical="center"/>
    </xf>
    <xf numFmtId="0" fontId="27" fillId="0" borderId="17" xfId="4" applyFont="1" applyBorder="1" applyAlignment="1">
      <alignment horizontal="center" vertical="center"/>
    </xf>
    <xf numFmtId="0" fontId="26" fillId="0" borderId="5" xfId="6" applyFont="1" applyBorder="1" applyAlignment="1">
      <alignment horizontal="center" vertical="center" wrapText="1"/>
    </xf>
    <xf numFmtId="0" fontId="26" fillId="0" borderId="8" xfId="6" applyFont="1" applyBorder="1" applyAlignment="1">
      <alignment horizontal="center" vertical="center"/>
    </xf>
    <xf numFmtId="0" fontId="26" fillId="0" borderId="11" xfId="6" applyFont="1" applyBorder="1" applyAlignment="1">
      <alignment horizontal="center" vertical="center"/>
    </xf>
    <xf numFmtId="0" fontId="26" fillId="0" borderId="3" xfId="6" applyFont="1" applyBorder="1" applyAlignment="1" applyProtection="1">
      <alignment horizontal="left" vertical="center" shrinkToFit="1"/>
      <protection locked="0"/>
    </xf>
    <xf numFmtId="0" fontId="26" fillId="0" borderId="4" xfId="6" applyFont="1" applyBorder="1" applyAlignment="1" applyProtection="1">
      <alignment horizontal="left" vertical="center" shrinkToFit="1"/>
      <protection locked="0"/>
    </xf>
    <xf numFmtId="0" fontId="26" fillId="0" borderId="3" xfId="6" applyFont="1" applyBorder="1" applyAlignment="1">
      <alignment horizontal="center" vertical="center"/>
    </xf>
    <xf numFmtId="0" fontId="26" fillId="0" borderId="8" xfId="6" applyFont="1" applyBorder="1" applyAlignment="1">
      <alignment horizontal="center" vertical="center" wrapText="1"/>
    </xf>
    <xf numFmtId="0" fontId="26" fillId="0" borderId="13" xfId="6" applyFont="1" applyBorder="1" applyAlignment="1">
      <alignment horizontal="center" vertical="center"/>
    </xf>
    <xf numFmtId="0" fontId="26" fillId="2" borderId="15" xfId="6" applyFont="1" applyFill="1" applyBorder="1" applyAlignment="1">
      <alignment horizontal="center" vertical="center" wrapText="1"/>
    </xf>
    <xf numFmtId="0" fontId="26" fillId="2" borderId="14" xfId="6" applyFont="1" applyFill="1" applyBorder="1" applyAlignment="1">
      <alignment horizontal="center" vertical="center" wrapText="1"/>
    </xf>
    <xf numFmtId="0" fontId="27" fillId="0" borderId="5" xfId="4" applyFont="1" applyBorder="1" applyAlignment="1">
      <alignment horizontal="center" vertical="center"/>
    </xf>
    <xf numFmtId="0" fontId="27" fillId="0" borderId="6" xfId="4" applyFont="1" applyBorder="1" applyAlignment="1">
      <alignment horizontal="left" vertical="center"/>
    </xf>
    <xf numFmtId="0" fontId="27" fillId="0" borderId="8" xfId="4" applyFont="1" applyBorder="1" applyAlignment="1">
      <alignment horizontal="left" vertical="center"/>
    </xf>
    <xf numFmtId="0" fontId="27" fillId="0" borderId="12" xfId="4" applyFont="1" applyBorder="1" applyAlignment="1">
      <alignment horizontal="left" vertical="center"/>
    </xf>
    <xf numFmtId="0" fontId="27" fillId="0" borderId="13" xfId="4" applyFont="1" applyBorder="1" applyAlignment="1">
      <alignment horizontal="left" vertical="center"/>
    </xf>
    <xf numFmtId="0" fontId="27" fillId="0" borderId="9" xfId="4" applyFont="1" applyBorder="1" applyAlignment="1">
      <alignment horizontal="left" vertical="center"/>
    </xf>
    <xf numFmtId="0" fontId="27" fillId="0" borderId="11" xfId="4" applyFont="1" applyBorder="1" applyAlignment="1">
      <alignment horizontal="left" vertical="center"/>
    </xf>
    <xf numFmtId="0" fontId="27" fillId="0" borderId="12" xfId="4" applyFont="1" applyBorder="1" applyAlignment="1">
      <alignment horizontal="left" vertical="center" wrapText="1"/>
    </xf>
    <xf numFmtId="0" fontId="27" fillId="0" borderId="3"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3" xfId="4" applyFont="1" applyBorder="1" applyAlignment="1" applyProtection="1">
      <alignment horizontal="left" vertical="center" shrinkToFit="1"/>
      <protection locked="0"/>
    </xf>
    <xf numFmtId="0" fontId="27" fillId="0" borderId="4" xfId="4" applyFont="1" applyBorder="1" applyAlignment="1" applyProtection="1">
      <alignment horizontal="left" vertical="center" shrinkToFit="1"/>
      <protection locked="0"/>
    </xf>
    <xf numFmtId="0" fontId="26" fillId="0" borderId="5" xfId="4" applyFont="1" applyBorder="1" applyAlignment="1">
      <alignment horizontal="center" vertical="center" wrapText="1"/>
    </xf>
    <xf numFmtId="178" fontId="26" fillId="0" borderId="5" xfId="4" applyNumberFormat="1" applyFont="1" applyBorder="1" applyAlignment="1" applyProtection="1">
      <alignment horizontal="right" vertical="center" wrapText="1"/>
      <protection locked="0"/>
    </xf>
    <xf numFmtId="178" fontId="26" fillId="0" borderId="5" xfId="4" applyNumberFormat="1" applyFont="1" applyBorder="1" applyAlignment="1" applyProtection="1">
      <alignment vertical="center" wrapText="1"/>
      <protection locked="0"/>
    </xf>
    <xf numFmtId="0" fontId="26" fillId="0" borderId="3" xfId="4" applyFont="1" applyBorder="1" applyAlignment="1" applyProtection="1">
      <alignment vertical="center" shrinkToFit="1"/>
      <protection locked="0"/>
    </xf>
    <xf numFmtId="0" fontId="26" fillId="0" borderId="4" xfId="4" applyFont="1" applyBorder="1" applyAlignment="1" applyProtection="1">
      <alignment vertical="center" shrinkToFit="1"/>
      <protection locked="0"/>
    </xf>
    <xf numFmtId="0" fontId="26" fillId="2" borderId="16" xfId="6" applyFont="1" applyFill="1" applyBorder="1" applyAlignment="1">
      <alignment horizontal="center" vertical="center" wrapText="1"/>
    </xf>
    <xf numFmtId="0" fontId="31" fillId="2" borderId="10" xfId="4" applyFont="1" applyFill="1" applyBorder="1" applyAlignment="1">
      <alignment horizontal="left" vertical="center"/>
    </xf>
    <xf numFmtId="0" fontId="28" fillId="2" borderId="10" xfId="4" applyFont="1" applyFill="1" applyBorder="1" applyAlignment="1">
      <alignment horizontal="left" vertical="center"/>
    </xf>
    <xf numFmtId="0" fontId="26" fillId="2" borderId="5" xfId="4" applyFont="1" applyFill="1" applyBorder="1" applyAlignment="1">
      <alignment horizontal="center" vertical="center"/>
    </xf>
    <xf numFmtId="0" fontId="26" fillId="2" borderId="4" xfId="4" applyFont="1" applyFill="1" applyBorder="1" applyAlignment="1">
      <alignment horizontal="center" vertical="center"/>
    </xf>
    <xf numFmtId="0" fontId="29" fillId="0" borderId="0" xfId="4" applyFont="1" applyAlignment="1">
      <alignment horizontal="left" vertical="center"/>
    </xf>
    <xf numFmtId="178" fontId="29" fillId="0" borderId="0" xfId="4" applyNumberFormat="1" applyFont="1" applyAlignment="1">
      <alignment horizontal="left" vertical="center"/>
    </xf>
    <xf numFmtId="0" fontId="26" fillId="0" borderId="15" xfId="6" applyFont="1" applyBorder="1" applyAlignment="1">
      <alignment horizontal="center" vertical="center" wrapText="1"/>
    </xf>
    <xf numFmtId="0" fontId="26" fillId="0" borderId="16" xfId="6" applyFont="1" applyBorder="1" applyAlignment="1">
      <alignment horizontal="center" vertical="center" wrapText="1"/>
    </xf>
    <xf numFmtId="0" fontId="26" fillId="0" borderId="14" xfId="6" applyFont="1" applyBorder="1" applyAlignment="1">
      <alignment horizontal="center" vertical="center" wrapText="1"/>
    </xf>
    <xf numFmtId="0" fontId="26" fillId="0" borderId="15" xfId="6" applyFont="1" applyBorder="1" applyAlignment="1">
      <alignment horizontal="center" vertical="center"/>
    </xf>
    <xf numFmtId="0" fontId="26" fillId="0" borderId="16" xfId="6" applyFont="1" applyBorder="1" applyAlignment="1">
      <alignment horizontal="center" vertical="center"/>
    </xf>
    <xf numFmtId="0" fontId="26" fillId="0" borderId="14" xfId="6" applyFont="1" applyBorder="1" applyAlignment="1">
      <alignment horizontal="center" vertical="center"/>
    </xf>
    <xf numFmtId="0" fontId="25" fillId="0" borderId="4" xfId="3" applyFont="1" applyBorder="1" applyAlignment="1" applyProtection="1">
      <alignment horizontal="left" vertical="center" shrinkToFit="1"/>
      <protection locked="0"/>
    </xf>
    <xf numFmtId="0" fontId="32" fillId="0" borderId="15" xfId="4" applyFont="1" applyBorder="1" applyAlignment="1">
      <alignment horizontal="center" vertical="center" wrapText="1"/>
    </xf>
    <xf numFmtId="0" fontId="32" fillId="0" borderId="14" xfId="4" applyFont="1" applyBorder="1" applyAlignment="1">
      <alignment horizontal="center" vertical="center"/>
    </xf>
    <xf numFmtId="0" fontId="32" fillId="2" borderId="6" xfId="4" applyFont="1" applyFill="1" applyBorder="1" applyAlignment="1">
      <alignment horizontal="center" vertical="center" wrapText="1"/>
    </xf>
    <xf numFmtId="0" fontId="32" fillId="2" borderId="9" xfId="4" applyFont="1" applyFill="1" applyBorder="1" applyAlignment="1">
      <alignment horizontal="center" vertical="center" wrapText="1"/>
    </xf>
    <xf numFmtId="0" fontId="32" fillId="2" borderId="21" xfId="4" applyFont="1" applyFill="1" applyBorder="1" applyAlignment="1">
      <alignment horizontal="center" vertical="center"/>
    </xf>
    <xf numFmtId="0" fontId="32" fillId="2" borderId="7" xfId="4" applyFont="1" applyFill="1" applyBorder="1" applyAlignment="1">
      <alignment horizontal="center" vertical="center"/>
    </xf>
    <xf numFmtId="0" fontId="32" fillId="2" borderId="8" xfId="4" applyFont="1" applyFill="1" applyBorder="1" applyAlignment="1">
      <alignment horizontal="center" vertical="center"/>
    </xf>
    <xf numFmtId="0" fontId="32" fillId="2" borderId="20" xfId="4" applyFont="1" applyFill="1" applyBorder="1" applyAlignment="1">
      <alignment horizontal="center" vertical="center"/>
    </xf>
    <xf numFmtId="0" fontId="32" fillId="2" borderId="10" xfId="4" applyFont="1" applyFill="1" applyBorder="1" applyAlignment="1">
      <alignment horizontal="center" vertical="center"/>
    </xf>
    <xf numFmtId="0" fontId="32" fillId="2" borderId="11" xfId="4" applyFont="1" applyFill="1" applyBorder="1" applyAlignment="1">
      <alignment horizontal="center" vertical="center"/>
    </xf>
    <xf numFmtId="0" fontId="30" fillId="0" borderId="19" xfId="4" applyFont="1" applyBorder="1" applyAlignment="1" applyProtection="1">
      <alignment horizontal="left" vertical="center" shrinkToFit="1"/>
      <protection locked="0"/>
    </xf>
    <xf numFmtId="0" fontId="30" fillId="0" borderId="2" xfId="4" applyFont="1" applyBorder="1" applyAlignment="1" applyProtection="1">
      <alignment horizontal="left" vertical="center" shrinkToFit="1"/>
      <protection locked="0"/>
    </xf>
    <xf numFmtId="0" fontId="30" fillId="0" borderId="4" xfId="4" applyFont="1" applyBorder="1" applyAlignment="1" applyProtection="1">
      <alignment horizontal="left" vertical="center" shrinkToFit="1"/>
      <protection locked="0"/>
    </xf>
    <xf numFmtId="0" fontId="26" fillId="0" borderId="15" xfId="4" applyFont="1" applyBorder="1" applyAlignment="1">
      <alignment horizontal="center" vertical="center" wrapText="1"/>
    </xf>
    <xf numFmtId="0" fontId="26" fillId="0" borderId="14"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4" xfId="4" applyFont="1" applyBorder="1" applyAlignment="1">
      <alignment horizontal="center" vertical="center" wrapText="1"/>
    </xf>
    <xf numFmtId="0" fontId="32" fillId="0" borderId="6" xfId="4" applyFont="1" applyBorder="1" applyAlignment="1">
      <alignment horizontal="center" vertical="center" wrapText="1"/>
    </xf>
    <xf numFmtId="0" fontId="32" fillId="0" borderId="9" xfId="4" applyFont="1" applyBorder="1" applyAlignment="1">
      <alignment horizontal="center" vertical="center" wrapText="1"/>
    </xf>
    <xf numFmtId="0" fontId="32" fillId="0" borderId="25" xfId="4" applyFont="1" applyBorder="1" applyAlignment="1">
      <alignment horizontal="center" vertical="center" wrapText="1"/>
    </xf>
    <xf numFmtId="0" fontId="32" fillId="0" borderId="24" xfId="4" applyFont="1" applyBorder="1" applyAlignment="1">
      <alignment horizontal="center" vertical="center"/>
    </xf>
    <xf numFmtId="0" fontId="32" fillId="2" borderId="15" xfId="4" applyFont="1" applyFill="1" applyBorder="1" applyAlignment="1">
      <alignment horizontal="center" vertical="center" wrapText="1"/>
    </xf>
    <xf numFmtId="0" fontId="34" fillId="2" borderId="14" xfId="4" applyFont="1" applyFill="1" applyBorder="1" applyAlignment="1">
      <alignment horizontal="center" vertical="center"/>
    </xf>
    <xf numFmtId="0" fontId="32" fillId="2" borderId="25" xfId="4" applyFont="1" applyFill="1" applyBorder="1" applyAlignment="1">
      <alignment horizontal="center" vertical="center" wrapText="1"/>
    </xf>
    <xf numFmtId="0" fontId="32" fillId="2" borderId="24" xfId="4" applyFont="1" applyFill="1" applyBorder="1" applyAlignment="1">
      <alignment horizontal="center" vertical="center"/>
    </xf>
    <xf numFmtId="0" fontId="32" fillId="2" borderId="14" xfId="4" applyFont="1" applyFill="1" applyBorder="1" applyAlignment="1">
      <alignment horizontal="center" vertical="center"/>
    </xf>
    <xf numFmtId="0" fontId="32" fillId="2" borderId="5" xfId="4" applyFont="1" applyFill="1" applyBorder="1" applyAlignment="1">
      <alignment horizontal="center" vertical="center" wrapText="1"/>
    </xf>
    <xf numFmtId="0" fontId="32" fillId="2" borderId="5" xfId="4" applyFont="1" applyFill="1" applyBorder="1" applyAlignment="1">
      <alignment horizontal="center" vertical="center"/>
    </xf>
    <xf numFmtId="0" fontId="26" fillId="0" borderId="9" xfId="4" applyFont="1" applyBorder="1" applyAlignment="1">
      <alignment horizontal="left" vertical="center" shrinkToFit="1"/>
    </xf>
    <xf numFmtId="0" fontId="26" fillId="0" borderId="11" xfId="4" applyFont="1" applyBorder="1" applyAlignment="1">
      <alignment horizontal="left" vertical="center" shrinkToFit="1"/>
    </xf>
    <xf numFmtId="0" fontId="26" fillId="0" borderId="3" xfId="4" applyFont="1" applyBorder="1" applyAlignment="1" applyProtection="1">
      <alignment horizontal="left" vertical="center" indent="1" shrinkToFit="1"/>
      <protection locked="0"/>
    </xf>
    <xf numFmtId="0" fontId="26" fillId="0" borderId="4" xfId="4" applyFont="1" applyBorder="1" applyAlignment="1" applyProtection="1">
      <alignment horizontal="left" vertical="center" indent="1" shrinkToFit="1"/>
      <protection locked="0"/>
    </xf>
    <xf numFmtId="0" fontId="26" fillId="0" borderId="32" xfId="4" applyFont="1" applyBorder="1" applyAlignment="1">
      <alignment horizontal="center" vertical="center"/>
    </xf>
    <xf numFmtId="0" fontId="26" fillId="0" borderId="31" xfId="4" applyFont="1" applyBorder="1" applyAlignment="1">
      <alignment horizontal="center" vertical="center"/>
    </xf>
    <xf numFmtId="0" fontId="26" fillId="0" borderId="29" xfId="4" applyFont="1" applyBorder="1" applyAlignment="1">
      <alignment horizontal="center" vertical="center"/>
    </xf>
    <xf numFmtId="0" fontId="26" fillId="0" borderId="28" xfId="4" applyFont="1" applyBorder="1" applyAlignment="1">
      <alignment horizontal="center" vertical="center"/>
    </xf>
    <xf numFmtId="0" fontId="32" fillId="2" borderId="14" xfId="4" applyFont="1" applyFill="1" applyBorder="1" applyAlignment="1">
      <alignment horizontal="center" vertical="center" wrapText="1"/>
    </xf>
    <xf numFmtId="0" fontId="32" fillId="2" borderId="8" xfId="4" applyFont="1" applyFill="1" applyBorder="1" applyAlignment="1">
      <alignment horizontal="center" vertical="center" wrapText="1"/>
    </xf>
    <xf numFmtId="0" fontId="34" fillId="2" borderId="11" xfId="4" applyFont="1" applyFill="1" applyBorder="1" applyAlignment="1">
      <alignment horizontal="center" vertical="center"/>
    </xf>
    <xf numFmtId="0" fontId="26" fillId="0" borderId="3" xfId="4" applyFont="1" applyBorder="1" applyAlignment="1">
      <alignment horizontal="left" vertical="center" shrinkToFit="1"/>
    </xf>
    <xf numFmtId="0" fontId="26" fillId="0" borderId="4" xfId="4" applyFont="1" applyBorder="1" applyAlignment="1">
      <alignment horizontal="left" vertical="center" shrinkToFit="1"/>
    </xf>
    <xf numFmtId="0" fontId="26" fillId="0" borderId="6" xfId="4" applyFont="1" applyBorder="1" applyAlignment="1">
      <alignment horizontal="left" vertical="center"/>
    </xf>
    <xf numFmtId="0" fontId="26" fillId="0" borderId="8" xfId="4" applyFont="1" applyBorder="1" applyAlignment="1">
      <alignment horizontal="left" vertical="center"/>
    </xf>
    <xf numFmtId="0" fontId="26" fillId="0" borderId="9" xfId="4" applyFont="1" applyBorder="1" applyAlignment="1" applyProtection="1">
      <alignment horizontal="left" vertical="center" shrinkToFit="1"/>
      <protection locked="0"/>
    </xf>
    <xf numFmtId="0" fontId="26" fillId="0" borderId="11" xfId="4" applyFont="1" applyBorder="1" applyAlignment="1" applyProtection="1">
      <alignment horizontal="left" vertical="center" shrinkToFit="1"/>
      <protection locked="0"/>
    </xf>
    <xf numFmtId="0" fontId="26" fillId="0" borderId="34" xfId="4" applyFont="1" applyBorder="1" applyAlignment="1">
      <alignment horizontal="left" vertical="center"/>
    </xf>
    <xf numFmtId="0" fontId="26" fillId="0" borderId="33" xfId="4" applyFont="1" applyBorder="1" applyAlignment="1">
      <alignment horizontal="left" vertical="center"/>
    </xf>
    <xf numFmtId="177" fontId="38" fillId="2" borderId="5" xfId="4" applyNumberFormat="1" applyFont="1" applyFill="1" applyBorder="1" applyAlignment="1">
      <alignment horizontal="center" vertical="center" wrapText="1"/>
    </xf>
    <xf numFmtId="177" fontId="38" fillId="2" borderId="5" xfId="4" applyNumberFormat="1" applyFont="1" applyFill="1" applyBorder="1" applyAlignment="1">
      <alignment horizontal="center" vertical="center"/>
    </xf>
    <xf numFmtId="177" fontId="32" fillId="0" borderId="5" xfId="4" applyNumberFormat="1" applyFont="1" applyBorder="1" applyAlignment="1">
      <alignment horizontal="center" vertical="center"/>
    </xf>
    <xf numFmtId="177" fontId="38" fillId="0" borderId="5" xfId="4" applyNumberFormat="1" applyFont="1" applyBorder="1" applyAlignment="1">
      <alignment horizontal="center" vertical="center" wrapText="1"/>
    </xf>
    <xf numFmtId="177" fontId="38" fillId="0" borderId="5" xfId="4" applyNumberFormat="1"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vertical="top" wrapText="1"/>
    </xf>
    <xf numFmtId="0" fontId="15" fillId="0" borderId="0" xfId="0" applyFont="1" applyAlignment="1">
      <alignment horizontal="center" vertical="center"/>
    </xf>
    <xf numFmtId="0" fontId="6" fillId="0" borderId="0" xfId="0" applyFont="1" applyAlignment="1">
      <alignment vertical="top" wrapText="1"/>
    </xf>
    <xf numFmtId="0" fontId="19" fillId="0" borderId="0" xfId="0" applyFont="1" applyAlignment="1">
      <alignment vertical="top" wrapText="1"/>
    </xf>
    <xf numFmtId="0" fontId="18" fillId="3" borderId="5" xfId="0" applyFont="1" applyFill="1" applyBorder="1" applyAlignment="1">
      <alignment horizontal="center" vertical="center"/>
    </xf>
    <xf numFmtId="176" fontId="18" fillId="0" borderId="5" xfId="0" applyNumberFormat="1" applyFont="1" applyBorder="1">
      <alignment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176" fontId="18" fillId="0" borderId="3" xfId="0" applyNumberFormat="1" applyFont="1" applyBorder="1">
      <alignment vertical="center"/>
    </xf>
    <xf numFmtId="176" fontId="18" fillId="0" borderId="2" xfId="0" applyNumberFormat="1" applyFont="1" applyBorder="1">
      <alignment vertical="center"/>
    </xf>
    <xf numFmtId="176" fontId="18" fillId="0" borderId="4" xfId="0" applyNumberFormat="1" applyFont="1" applyBorder="1">
      <alignment vertical="center"/>
    </xf>
    <xf numFmtId="0" fontId="6" fillId="0" borderId="0" xfId="0" applyFont="1" applyAlignment="1">
      <alignment vertical="center" wrapText="1"/>
    </xf>
    <xf numFmtId="0" fontId="19" fillId="0" borderId="0" xfId="0" applyFont="1" applyAlignment="1">
      <alignment horizontal="center" vertical="top" wrapText="1"/>
    </xf>
    <xf numFmtId="0" fontId="30" fillId="0" borderId="3" xfId="4" applyFont="1" applyBorder="1">
      <alignment vertical="center"/>
    </xf>
    <xf numFmtId="0" fontId="30" fillId="0" borderId="4" xfId="4" applyFont="1" applyBorder="1">
      <alignment vertical="center"/>
    </xf>
    <xf numFmtId="0" fontId="25" fillId="0" borderId="4" xfId="0" applyFont="1" applyBorder="1" applyAlignment="1" applyProtection="1">
      <alignment horizontal="left" vertical="center" shrinkToFit="1"/>
      <protection locked="0"/>
    </xf>
    <xf numFmtId="182" fontId="6" fillId="0" borderId="0" xfId="0" applyNumberFormat="1" applyFont="1" applyAlignment="1">
      <alignment horizontal="right" vertical="center"/>
    </xf>
    <xf numFmtId="182" fontId="6" fillId="0" borderId="10" xfId="0" applyNumberFormat="1" applyFont="1" applyBorder="1" applyAlignment="1">
      <alignment horizontal="right" vertical="center"/>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179" fontId="6" fillId="0" borderId="5" xfId="0" applyNumberFormat="1" applyFont="1" applyBorder="1" applyAlignment="1">
      <alignment horizontal="right" vertical="center"/>
    </xf>
    <xf numFmtId="0" fontId="6" fillId="0" borderId="3" xfId="0" applyFont="1" applyBorder="1" applyAlignment="1">
      <alignment vertical="top" shrinkToFit="1"/>
    </xf>
    <xf numFmtId="0" fontId="6" fillId="0" borderId="2" xfId="0" applyFont="1" applyBorder="1" applyAlignment="1">
      <alignment vertical="top" shrinkToFit="1"/>
    </xf>
    <xf numFmtId="0" fontId="6" fillId="0" borderId="4" xfId="0" applyFont="1" applyBorder="1" applyAlignment="1">
      <alignment vertical="top" shrinkToFit="1"/>
    </xf>
    <xf numFmtId="49" fontId="6" fillId="0" borderId="0" xfId="0" applyNumberFormat="1" applyFont="1" applyAlignment="1">
      <alignment horizontal="right" vertical="center"/>
    </xf>
    <xf numFmtId="179" fontId="6" fillId="0" borderId="0" xfId="0" applyNumberFormat="1" applyFont="1" applyAlignment="1">
      <alignment horizontal="right" vertical="center"/>
    </xf>
    <xf numFmtId="182" fontId="6" fillId="0" borderId="0" xfId="0" applyNumberFormat="1" applyFont="1">
      <alignment vertical="center"/>
    </xf>
    <xf numFmtId="177" fontId="6" fillId="2" borderId="0" xfId="0" applyNumberFormat="1" applyFont="1" applyFill="1" applyAlignment="1">
      <alignment horizontal="right" vertical="center"/>
    </xf>
  </cellXfs>
  <cellStyles count="10">
    <cellStyle name="桁区切り" xfId="9" builtinId="6"/>
    <cellStyle name="桁区切り 2" xfId="5" xr:uid="{BD3CD355-9370-4435-8C5A-7A1C02386AA8}"/>
    <cellStyle name="標準" xfId="0" builtinId="0"/>
    <cellStyle name="標準 13" xfId="7" xr:uid="{CE70F419-E9E4-46FB-90B7-3C63E0570539}"/>
    <cellStyle name="標準 2" xfId="2" xr:uid="{A36081BF-A72A-4F9A-B64C-10A8A4DD6A61}"/>
    <cellStyle name="標準 2 2" xfId="4" xr:uid="{D04EAA0D-02CC-406C-8818-C00C4E2F3C13}"/>
    <cellStyle name="標準 3" xfId="3" xr:uid="{7AB65C41-D8AF-43FA-A04B-C7482E673353}"/>
    <cellStyle name="標準 4" xfId="8" xr:uid="{25DDDF95-9E2A-46C1-AC6C-31545FD2D5B9}"/>
    <cellStyle name="標準_附属明細表PL・NW・WS　20060423修正版" xfId="6" xr:uid="{7D27451B-BE68-4CC6-B8E6-887CFA2C738F}"/>
    <cellStyle name="標準１"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4" Type="http://schemas.openxmlformats.org/officeDocument/2006/relationships/image" Target="../media/image11.emf"/></Relationships>
</file>

<file path=xl/drawings/_rels/drawing6.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2</xdr:col>
      <xdr:colOff>218734</xdr:colOff>
      <xdr:row>46</xdr:row>
      <xdr:rowOff>21168</xdr:rowOff>
    </xdr:from>
    <xdr:to>
      <xdr:col>2</xdr:col>
      <xdr:colOff>604179</xdr:colOff>
      <xdr:row>47</xdr:row>
      <xdr:rowOff>58562</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290" y="8636001"/>
          <a:ext cx="385445" cy="3619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xdr:colOff>
      <xdr:row>5</xdr:row>
      <xdr:rowOff>0</xdr:rowOff>
    </xdr:from>
    <xdr:to>
      <xdr:col>9</xdr:col>
      <xdr:colOff>96520</xdr:colOff>
      <xdr:row>5</xdr:row>
      <xdr:rowOff>209550</xdr:rowOff>
    </xdr:to>
    <xdr:sp macro="" textlink="">
      <xdr:nvSpPr>
        <xdr:cNvPr id="13" name="テキスト ボックス 12">
          <a:extLst>
            <a:ext uri="{FF2B5EF4-FFF2-40B4-BE49-F238E27FC236}">
              <a16:creationId xmlns:a16="http://schemas.microsoft.com/office/drawing/2014/main" id="{10E6AB2D-5D6B-452B-91BF-2C0D8CAED439}"/>
            </a:ext>
          </a:extLst>
        </xdr:cNvPr>
        <xdr:cNvSpPr txBox="1"/>
      </xdr:nvSpPr>
      <xdr:spPr>
        <a:xfrm>
          <a:off x="2442210" y="1013460"/>
          <a:ext cx="3072130" cy="2095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440690</xdr:colOff>
      <xdr:row>6</xdr:row>
      <xdr:rowOff>215900</xdr:rowOff>
    </xdr:from>
    <xdr:to>
      <xdr:col>9</xdr:col>
      <xdr:colOff>46990</xdr:colOff>
      <xdr:row>7</xdr:row>
      <xdr:rowOff>165100</xdr:rowOff>
    </xdr:to>
    <xdr:sp macro="" textlink="">
      <xdr:nvSpPr>
        <xdr:cNvPr id="14" name="テキスト ボックス 13">
          <a:extLst>
            <a:ext uri="{FF2B5EF4-FFF2-40B4-BE49-F238E27FC236}">
              <a16:creationId xmlns:a16="http://schemas.microsoft.com/office/drawing/2014/main" id="{0EDA0854-068D-4F31-899A-966B94AF1FE7}"/>
            </a:ext>
          </a:extLst>
        </xdr:cNvPr>
        <xdr:cNvSpPr txBox="1"/>
      </xdr:nvSpPr>
      <xdr:spPr>
        <a:xfrm>
          <a:off x="2848610" y="1457960"/>
          <a:ext cx="2616200" cy="177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349250</xdr:colOff>
      <xdr:row>6</xdr:row>
      <xdr:rowOff>6350</xdr:rowOff>
    </xdr:from>
    <xdr:to>
      <xdr:col>9</xdr:col>
      <xdr:colOff>107950</xdr:colOff>
      <xdr:row>7</xdr:row>
      <xdr:rowOff>0</xdr:rowOff>
    </xdr:to>
    <xdr:sp macro="" textlink="">
      <xdr:nvSpPr>
        <xdr:cNvPr id="15" name="テキスト ボックス 14">
          <a:extLst>
            <a:ext uri="{FF2B5EF4-FFF2-40B4-BE49-F238E27FC236}">
              <a16:creationId xmlns:a16="http://schemas.microsoft.com/office/drawing/2014/main" id="{4E9DBAA1-C6B0-4CF6-A265-853BF6DD74C5}"/>
            </a:ext>
          </a:extLst>
        </xdr:cNvPr>
        <xdr:cNvSpPr txBox="1"/>
      </xdr:nvSpPr>
      <xdr:spPr>
        <a:xfrm>
          <a:off x="2155190" y="1248410"/>
          <a:ext cx="3370580" cy="2222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109220</xdr:colOff>
      <xdr:row>8</xdr:row>
      <xdr:rowOff>222250</xdr:rowOff>
    </xdr:from>
    <xdr:to>
      <xdr:col>9</xdr:col>
      <xdr:colOff>76200</xdr:colOff>
      <xdr:row>10</xdr:row>
      <xdr:rowOff>7620</xdr:rowOff>
    </xdr:to>
    <xdr:sp macro="" textlink="">
      <xdr:nvSpPr>
        <xdr:cNvPr id="16" name="テキスト ボックス 15">
          <a:extLst>
            <a:ext uri="{FF2B5EF4-FFF2-40B4-BE49-F238E27FC236}">
              <a16:creationId xmlns:a16="http://schemas.microsoft.com/office/drawing/2014/main" id="{304D1A09-0FFF-4642-A2B9-79F8A7EA58F6}"/>
            </a:ext>
          </a:extLst>
        </xdr:cNvPr>
        <xdr:cNvSpPr txBox="1"/>
      </xdr:nvSpPr>
      <xdr:spPr>
        <a:xfrm>
          <a:off x="2517140" y="1921510"/>
          <a:ext cx="2976880" cy="24257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0</xdr:colOff>
      <xdr:row>11</xdr:row>
      <xdr:rowOff>0</xdr:rowOff>
    </xdr:from>
    <xdr:to>
      <xdr:col>9</xdr:col>
      <xdr:colOff>99060</xdr:colOff>
      <xdr:row>12</xdr:row>
      <xdr:rowOff>22860</xdr:rowOff>
    </xdr:to>
    <xdr:sp macro="" textlink="">
      <xdr:nvSpPr>
        <xdr:cNvPr id="17" name="テキスト ボックス 16">
          <a:extLst>
            <a:ext uri="{FF2B5EF4-FFF2-40B4-BE49-F238E27FC236}">
              <a16:creationId xmlns:a16="http://schemas.microsoft.com/office/drawing/2014/main" id="{F4B54CDF-791E-4BD9-9FC5-ED9D5FAC157A}"/>
            </a:ext>
          </a:extLst>
        </xdr:cNvPr>
        <xdr:cNvSpPr txBox="1"/>
      </xdr:nvSpPr>
      <xdr:spPr>
        <a:xfrm>
          <a:off x="1805940" y="2385060"/>
          <a:ext cx="3710940" cy="25146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539750</xdr:colOff>
      <xdr:row>16</xdr:row>
      <xdr:rowOff>0</xdr:rowOff>
    </xdr:from>
    <xdr:to>
      <xdr:col>9</xdr:col>
      <xdr:colOff>146050</xdr:colOff>
      <xdr:row>22</xdr:row>
      <xdr:rowOff>15240</xdr:rowOff>
    </xdr:to>
    <xdr:grpSp>
      <xdr:nvGrpSpPr>
        <xdr:cNvPr id="33" name="グループ化 32">
          <a:extLst>
            <a:ext uri="{FF2B5EF4-FFF2-40B4-BE49-F238E27FC236}">
              <a16:creationId xmlns:a16="http://schemas.microsoft.com/office/drawing/2014/main" id="{6CFE02DC-40D2-4BEB-8DB6-A9D64D6525C6}"/>
            </a:ext>
          </a:extLst>
        </xdr:cNvPr>
        <xdr:cNvGrpSpPr/>
      </xdr:nvGrpSpPr>
      <xdr:grpSpPr>
        <a:xfrm>
          <a:off x="2947670" y="3528060"/>
          <a:ext cx="2616200" cy="1386840"/>
          <a:chOff x="2978150" y="3517900"/>
          <a:chExt cx="2654300" cy="1386840"/>
        </a:xfrm>
      </xdr:grpSpPr>
      <xdr:sp macro="" textlink="">
        <xdr:nvSpPr>
          <xdr:cNvPr id="8" name="テキスト ボックス 7">
            <a:extLst>
              <a:ext uri="{FF2B5EF4-FFF2-40B4-BE49-F238E27FC236}">
                <a16:creationId xmlns:a16="http://schemas.microsoft.com/office/drawing/2014/main" id="{E05FE541-86D4-459B-A081-9811902731CE}"/>
              </a:ext>
            </a:extLst>
          </xdr:cNvPr>
          <xdr:cNvSpPr txBox="1"/>
        </xdr:nvSpPr>
        <xdr:spPr>
          <a:xfrm>
            <a:off x="2978150" y="3517900"/>
            <a:ext cx="2654300" cy="177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9" name="テキスト ボックス 8">
            <a:extLst>
              <a:ext uri="{FF2B5EF4-FFF2-40B4-BE49-F238E27FC236}">
                <a16:creationId xmlns:a16="http://schemas.microsoft.com/office/drawing/2014/main" id="{E92A04D4-FE5F-458B-8E2E-CAC62D3F78C3}"/>
              </a:ext>
            </a:extLst>
          </xdr:cNvPr>
          <xdr:cNvSpPr txBox="1"/>
        </xdr:nvSpPr>
        <xdr:spPr>
          <a:xfrm>
            <a:off x="3397250" y="3727450"/>
            <a:ext cx="2179795" cy="18669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10" name="テキスト ボックス 9">
            <a:extLst>
              <a:ext uri="{FF2B5EF4-FFF2-40B4-BE49-F238E27FC236}">
                <a16:creationId xmlns:a16="http://schemas.microsoft.com/office/drawing/2014/main" id="{F7277695-ECBA-4FFA-AD80-B874770CA61D}"/>
              </a:ext>
            </a:extLst>
          </xdr:cNvPr>
          <xdr:cNvSpPr txBox="1"/>
        </xdr:nvSpPr>
        <xdr:spPr>
          <a:xfrm>
            <a:off x="3397250" y="3956050"/>
            <a:ext cx="2210719" cy="20193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11" name="テキスト ボックス 10">
            <a:extLst>
              <a:ext uri="{FF2B5EF4-FFF2-40B4-BE49-F238E27FC236}">
                <a16:creationId xmlns:a16="http://schemas.microsoft.com/office/drawing/2014/main" id="{26DC354A-250A-4ED2-969E-D5724784CF9A}"/>
              </a:ext>
            </a:extLst>
          </xdr:cNvPr>
          <xdr:cNvSpPr txBox="1"/>
        </xdr:nvSpPr>
        <xdr:spPr>
          <a:xfrm>
            <a:off x="3676650" y="4191000"/>
            <a:ext cx="1866900" cy="203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12" name="テキスト ボックス 11">
            <a:extLst>
              <a:ext uri="{FF2B5EF4-FFF2-40B4-BE49-F238E27FC236}">
                <a16:creationId xmlns:a16="http://schemas.microsoft.com/office/drawing/2014/main" id="{D2FD7A14-34A9-4A14-AB82-E3DE62B9879F}"/>
              </a:ext>
            </a:extLst>
          </xdr:cNvPr>
          <xdr:cNvSpPr txBox="1"/>
        </xdr:nvSpPr>
        <xdr:spPr>
          <a:xfrm>
            <a:off x="2978150" y="4419600"/>
            <a:ext cx="2654300" cy="177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20" name="テキスト ボックス 19">
            <a:extLst>
              <a:ext uri="{FF2B5EF4-FFF2-40B4-BE49-F238E27FC236}">
                <a16:creationId xmlns:a16="http://schemas.microsoft.com/office/drawing/2014/main" id="{896E3069-371C-43DB-84EB-B57026253256}"/>
              </a:ext>
            </a:extLst>
          </xdr:cNvPr>
          <xdr:cNvSpPr txBox="1"/>
        </xdr:nvSpPr>
        <xdr:spPr>
          <a:xfrm>
            <a:off x="3536949" y="4654550"/>
            <a:ext cx="2040095" cy="25019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4</xdr:col>
      <xdr:colOff>539750</xdr:colOff>
      <xdr:row>31</xdr:row>
      <xdr:rowOff>222250</xdr:rowOff>
    </xdr:from>
    <xdr:to>
      <xdr:col>9</xdr:col>
      <xdr:colOff>63500</xdr:colOff>
      <xdr:row>36</xdr:row>
      <xdr:rowOff>209550</xdr:rowOff>
    </xdr:to>
    <xdr:grpSp>
      <xdr:nvGrpSpPr>
        <xdr:cNvPr id="27" name="グループ化 26">
          <a:extLst>
            <a:ext uri="{FF2B5EF4-FFF2-40B4-BE49-F238E27FC236}">
              <a16:creationId xmlns:a16="http://schemas.microsoft.com/office/drawing/2014/main" id="{7AFC7A67-7737-41BA-B4D4-755039EC92CC}"/>
            </a:ext>
          </a:extLst>
        </xdr:cNvPr>
        <xdr:cNvGrpSpPr/>
      </xdr:nvGrpSpPr>
      <xdr:grpSpPr>
        <a:xfrm>
          <a:off x="2947670" y="7179310"/>
          <a:ext cx="2533650" cy="1130300"/>
          <a:chOff x="2978150" y="5334000"/>
          <a:chExt cx="2571750" cy="1130300"/>
        </a:xfrm>
      </xdr:grpSpPr>
      <xdr:sp macro="" textlink="">
        <xdr:nvSpPr>
          <xdr:cNvPr id="28" name="テキスト ボックス 27">
            <a:extLst>
              <a:ext uri="{FF2B5EF4-FFF2-40B4-BE49-F238E27FC236}">
                <a16:creationId xmlns:a16="http://schemas.microsoft.com/office/drawing/2014/main" id="{68A82F90-324B-4A3A-9D40-907FEA11B8A2}"/>
              </a:ext>
            </a:extLst>
          </xdr:cNvPr>
          <xdr:cNvSpPr txBox="1"/>
        </xdr:nvSpPr>
        <xdr:spPr>
          <a:xfrm>
            <a:off x="2978150" y="5334000"/>
            <a:ext cx="2559050" cy="2222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29" name="テキスト ボックス 28">
            <a:extLst>
              <a:ext uri="{FF2B5EF4-FFF2-40B4-BE49-F238E27FC236}">
                <a16:creationId xmlns:a16="http://schemas.microsoft.com/office/drawing/2014/main" id="{B8026DE2-AB8B-4A58-A1CF-5CD216E7430D}"/>
              </a:ext>
            </a:extLst>
          </xdr:cNvPr>
          <xdr:cNvSpPr txBox="1"/>
        </xdr:nvSpPr>
        <xdr:spPr>
          <a:xfrm>
            <a:off x="2978150" y="6242050"/>
            <a:ext cx="2559050" cy="2222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30" name="テキスト ボックス 29">
            <a:extLst>
              <a:ext uri="{FF2B5EF4-FFF2-40B4-BE49-F238E27FC236}">
                <a16:creationId xmlns:a16="http://schemas.microsoft.com/office/drawing/2014/main" id="{EFA59382-6883-4E76-B529-2335506F08FA}"/>
              </a:ext>
            </a:extLst>
          </xdr:cNvPr>
          <xdr:cNvSpPr txBox="1"/>
        </xdr:nvSpPr>
        <xdr:spPr>
          <a:xfrm>
            <a:off x="3397250" y="5562600"/>
            <a:ext cx="2152650" cy="1841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31" name="テキスト ボックス 30">
            <a:extLst>
              <a:ext uri="{FF2B5EF4-FFF2-40B4-BE49-F238E27FC236}">
                <a16:creationId xmlns:a16="http://schemas.microsoft.com/office/drawing/2014/main" id="{6D623E19-A15D-497D-9F40-A832585156B9}"/>
              </a:ext>
            </a:extLst>
          </xdr:cNvPr>
          <xdr:cNvSpPr txBox="1"/>
        </xdr:nvSpPr>
        <xdr:spPr>
          <a:xfrm>
            <a:off x="3397250" y="5791200"/>
            <a:ext cx="2152650" cy="1841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32" name="テキスト ボックス 31">
            <a:extLst>
              <a:ext uri="{FF2B5EF4-FFF2-40B4-BE49-F238E27FC236}">
                <a16:creationId xmlns:a16="http://schemas.microsoft.com/office/drawing/2014/main" id="{5432091A-D091-48C5-99A0-D98F5300878C}"/>
              </a:ext>
            </a:extLst>
          </xdr:cNvPr>
          <xdr:cNvSpPr txBox="1"/>
        </xdr:nvSpPr>
        <xdr:spPr>
          <a:xfrm>
            <a:off x="3676650" y="6026150"/>
            <a:ext cx="1866900" cy="203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4</xdr:col>
      <xdr:colOff>539750</xdr:colOff>
      <xdr:row>23</xdr:row>
      <xdr:rowOff>222250</xdr:rowOff>
    </xdr:from>
    <xdr:to>
      <xdr:col>9</xdr:col>
      <xdr:colOff>146050</xdr:colOff>
      <xdr:row>30</xdr:row>
      <xdr:rowOff>6350</xdr:rowOff>
    </xdr:to>
    <xdr:grpSp>
      <xdr:nvGrpSpPr>
        <xdr:cNvPr id="34" name="グループ化 33">
          <a:extLst>
            <a:ext uri="{FF2B5EF4-FFF2-40B4-BE49-F238E27FC236}">
              <a16:creationId xmlns:a16="http://schemas.microsoft.com/office/drawing/2014/main" id="{1E86A6F2-0A70-4F42-8182-92BB5A2C0186}"/>
            </a:ext>
          </a:extLst>
        </xdr:cNvPr>
        <xdr:cNvGrpSpPr/>
      </xdr:nvGrpSpPr>
      <xdr:grpSpPr>
        <a:xfrm>
          <a:off x="2947670" y="5350510"/>
          <a:ext cx="2616200" cy="1384300"/>
          <a:chOff x="2978150" y="3517900"/>
          <a:chExt cx="2654300" cy="1384300"/>
        </a:xfrm>
      </xdr:grpSpPr>
      <xdr:sp macro="" textlink="">
        <xdr:nvSpPr>
          <xdr:cNvPr id="35" name="テキスト ボックス 34">
            <a:extLst>
              <a:ext uri="{FF2B5EF4-FFF2-40B4-BE49-F238E27FC236}">
                <a16:creationId xmlns:a16="http://schemas.microsoft.com/office/drawing/2014/main" id="{CC549412-BF1B-4060-B9BA-21DA442B3C89}"/>
              </a:ext>
            </a:extLst>
          </xdr:cNvPr>
          <xdr:cNvSpPr txBox="1"/>
        </xdr:nvSpPr>
        <xdr:spPr>
          <a:xfrm>
            <a:off x="2978150" y="3517900"/>
            <a:ext cx="2654300" cy="177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36" name="テキスト ボックス 35">
            <a:extLst>
              <a:ext uri="{FF2B5EF4-FFF2-40B4-BE49-F238E27FC236}">
                <a16:creationId xmlns:a16="http://schemas.microsoft.com/office/drawing/2014/main" id="{0AD1A5AA-7E80-4BCE-BCF1-8B961D14D114}"/>
              </a:ext>
            </a:extLst>
          </xdr:cNvPr>
          <xdr:cNvSpPr txBox="1"/>
        </xdr:nvSpPr>
        <xdr:spPr>
          <a:xfrm>
            <a:off x="3397250" y="3727450"/>
            <a:ext cx="2152650" cy="1841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37" name="テキスト ボックス 36">
            <a:extLst>
              <a:ext uri="{FF2B5EF4-FFF2-40B4-BE49-F238E27FC236}">
                <a16:creationId xmlns:a16="http://schemas.microsoft.com/office/drawing/2014/main" id="{27C96D9C-D2FF-466A-B615-BABBDA5FB90B}"/>
              </a:ext>
            </a:extLst>
          </xdr:cNvPr>
          <xdr:cNvSpPr txBox="1"/>
        </xdr:nvSpPr>
        <xdr:spPr>
          <a:xfrm>
            <a:off x="3397250" y="3956050"/>
            <a:ext cx="2152650" cy="1841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38" name="テキスト ボックス 37">
            <a:extLst>
              <a:ext uri="{FF2B5EF4-FFF2-40B4-BE49-F238E27FC236}">
                <a16:creationId xmlns:a16="http://schemas.microsoft.com/office/drawing/2014/main" id="{6F0D7276-24FD-4E0B-967E-030D803EB90D}"/>
              </a:ext>
            </a:extLst>
          </xdr:cNvPr>
          <xdr:cNvSpPr txBox="1"/>
        </xdr:nvSpPr>
        <xdr:spPr>
          <a:xfrm>
            <a:off x="3676650" y="4191000"/>
            <a:ext cx="1866900" cy="203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39" name="テキスト ボックス 38">
            <a:extLst>
              <a:ext uri="{FF2B5EF4-FFF2-40B4-BE49-F238E27FC236}">
                <a16:creationId xmlns:a16="http://schemas.microsoft.com/office/drawing/2014/main" id="{EDD9F34A-5C13-4E73-9137-4BD6A9668206}"/>
              </a:ext>
            </a:extLst>
          </xdr:cNvPr>
          <xdr:cNvSpPr txBox="1"/>
        </xdr:nvSpPr>
        <xdr:spPr>
          <a:xfrm>
            <a:off x="2978150" y="4419600"/>
            <a:ext cx="2654300" cy="177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sp macro="" textlink="">
        <xdr:nvSpPr>
          <xdr:cNvPr id="40" name="テキスト ボックス 39">
            <a:extLst>
              <a:ext uri="{FF2B5EF4-FFF2-40B4-BE49-F238E27FC236}">
                <a16:creationId xmlns:a16="http://schemas.microsoft.com/office/drawing/2014/main" id="{0A4E6CBF-87A3-4280-850F-D6C5708C4E89}"/>
              </a:ext>
            </a:extLst>
          </xdr:cNvPr>
          <xdr:cNvSpPr txBox="1"/>
        </xdr:nvSpPr>
        <xdr:spPr>
          <a:xfrm>
            <a:off x="2978150" y="4654550"/>
            <a:ext cx="2571750" cy="247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5</xdr:row>
      <xdr:rowOff>95250</xdr:rowOff>
    </xdr:from>
    <xdr:to>
      <xdr:col>6</xdr:col>
      <xdr:colOff>247650</xdr:colOff>
      <xdr:row>6</xdr:row>
      <xdr:rowOff>139700</xdr:rowOff>
    </xdr:to>
    <xdr:sp macro="" textlink="">
      <xdr:nvSpPr>
        <xdr:cNvPr id="2" name="四角形: 1 つの角を丸める 1">
          <a:extLst>
            <a:ext uri="{FF2B5EF4-FFF2-40B4-BE49-F238E27FC236}">
              <a16:creationId xmlns:a16="http://schemas.microsoft.com/office/drawing/2014/main" id="{FEEF444D-FE7F-4744-8FE2-AE1DB359C19B}"/>
            </a:ext>
          </a:extLst>
        </xdr:cNvPr>
        <xdr:cNvSpPr/>
      </xdr:nvSpPr>
      <xdr:spPr>
        <a:xfrm>
          <a:off x="609600" y="920750"/>
          <a:ext cx="1466850" cy="209550"/>
        </a:xfrm>
        <a:prstGeom prst="round1Rect">
          <a:avLst>
            <a:gd name="adj" fmla="val 0"/>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0">
              <a:latin typeface="HG丸ｺﾞｼｯｸM-PRO" panose="020F0600000000000000" pitchFamily="50" charset="-128"/>
              <a:ea typeface="HG丸ｺﾞｼｯｸM-PRO" panose="020F0600000000000000" pitchFamily="50" charset="-128"/>
            </a:rPr>
            <a:t>附属明細書</a:t>
          </a:r>
        </a:p>
      </xdr:txBody>
    </xdr:sp>
    <xdr:clientData/>
  </xdr:twoCellAnchor>
  <xdr:twoCellAnchor>
    <xdr:from>
      <xdr:col>2</xdr:col>
      <xdr:colOff>0</xdr:colOff>
      <xdr:row>9</xdr:row>
      <xdr:rowOff>95250</xdr:rowOff>
    </xdr:from>
    <xdr:to>
      <xdr:col>6</xdr:col>
      <xdr:colOff>241300</xdr:colOff>
      <xdr:row>10</xdr:row>
      <xdr:rowOff>139700</xdr:rowOff>
    </xdr:to>
    <xdr:sp macro="" textlink="">
      <xdr:nvSpPr>
        <xdr:cNvPr id="3" name="四角形: 1 つの角を丸める 2">
          <a:extLst>
            <a:ext uri="{FF2B5EF4-FFF2-40B4-BE49-F238E27FC236}">
              <a16:creationId xmlns:a16="http://schemas.microsoft.com/office/drawing/2014/main" id="{EBA08731-36C8-484B-A67E-BAD68A7175F5}"/>
            </a:ext>
          </a:extLst>
        </xdr:cNvPr>
        <xdr:cNvSpPr/>
      </xdr:nvSpPr>
      <xdr:spPr>
        <a:xfrm>
          <a:off x="508000" y="2330450"/>
          <a:ext cx="1257300" cy="273050"/>
        </a:xfrm>
        <a:prstGeom prst="round1Rect">
          <a:avLst>
            <a:gd name="adj" fmla="val 0"/>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注　　記</a:t>
          </a:r>
        </a:p>
      </xdr:txBody>
    </xdr:sp>
    <xdr:clientData/>
  </xdr:twoCellAnchor>
  <xdr:oneCellAnchor>
    <xdr:from>
      <xdr:col>33</xdr:col>
      <xdr:colOff>376445</xdr:colOff>
      <xdr:row>17</xdr:row>
      <xdr:rowOff>38100</xdr:rowOff>
    </xdr:from>
    <xdr:ext cx="385555" cy="92398"/>
    <xdr:sp macro="" textlink="">
      <xdr:nvSpPr>
        <xdr:cNvPr id="8" name="テキスト ボックス 7">
          <a:extLst>
            <a:ext uri="{FF2B5EF4-FFF2-40B4-BE49-F238E27FC236}">
              <a16:creationId xmlns:a16="http://schemas.microsoft.com/office/drawing/2014/main" id="{C4E5028A-7A73-405C-85E6-E7D3BE96599D}"/>
            </a:ext>
          </a:extLst>
        </xdr:cNvPr>
        <xdr:cNvSpPr txBox="1"/>
      </xdr:nvSpPr>
      <xdr:spPr>
        <a:xfrm>
          <a:off x="10034795" y="41021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20</xdr:col>
      <xdr:colOff>12700</xdr:colOff>
      <xdr:row>107</xdr:row>
      <xdr:rowOff>127000</xdr:rowOff>
    </xdr:from>
    <xdr:ext cx="184731" cy="264560"/>
    <xdr:sp macro="" textlink="">
      <xdr:nvSpPr>
        <xdr:cNvPr id="12" name="テキスト ボックス 11">
          <a:extLst>
            <a:ext uri="{FF2B5EF4-FFF2-40B4-BE49-F238E27FC236}">
              <a16:creationId xmlns:a16="http://schemas.microsoft.com/office/drawing/2014/main" id="{71AC0C02-695B-4EBF-A27D-2EDBB8A26239}"/>
            </a:ext>
          </a:extLst>
        </xdr:cNvPr>
        <xdr:cNvSpPr txBox="1"/>
      </xdr:nvSpPr>
      <xdr:spPr>
        <a:xfrm>
          <a:off x="5092700"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2</xdr:col>
      <xdr:colOff>144780</xdr:colOff>
      <xdr:row>89</xdr:row>
      <xdr:rowOff>190500</xdr:rowOff>
    </xdr:from>
    <xdr:to>
      <xdr:col>20</xdr:col>
      <xdr:colOff>213360</xdr:colOff>
      <xdr:row>104</xdr:row>
      <xdr:rowOff>15240</xdr:rowOff>
    </xdr:to>
    <xdr:pic>
      <xdr:nvPicPr>
        <xdr:cNvPr id="6" name="図 5">
          <a:extLst>
            <a:ext uri="{FF2B5EF4-FFF2-40B4-BE49-F238E27FC236}">
              <a16:creationId xmlns:a16="http://schemas.microsoft.com/office/drawing/2014/main" id="{C1106AAE-18C3-491E-8D58-34E13713F2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 y="19088100"/>
          <a:ext cx="5417820" cy="302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137160</xdr:colOff>
      <xdr:row>136</xdr:row>
      <xdr:rowOff>15240</xdr:rowOff>
    </xdr:from>
    <xdr:to>
      <xdr:col>22</xdr:col>
      <xdr:colOff>76200</xdr:colOff>
      <xdr:row>159</xdr:row>
      <xdr:rowOff>22860</xdr:rowOff>
    </xdr:to>
    <xdr:pic>
      <xdr:nvPicPr>
        <xdr:cNvPr id="5" name="図 4">
          <a:extLst>
            <a:ext uri="{FF2B5EF4-FFF2-40B4-BE49-F238E27FC236}">
              <a16:creationId xmlns:a16="http://schemas.microsoft.com/office/drawing/2014/main" id="{E0358EF3-309B-F07C-89EE-8A2E868491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 y="28940760"/>
          <a:ext cx="647700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xdr:colOff>
      <xdr:row>198</xdr:row>
      <xdr:rowOff>15240</xdr:rowOff>
    </xdr:from>
    <xdr:to>
      <xdr:col>21</xdr:col>
      <xdr:colOff>249555</xdr:colOff>
      <xdr:row>218</xdr:row>
      <xdr:rowOff>15240</xdr:rowOff>
    </xdr:to>
    <xdr:pic>
      <xdr:nvPicPr>
        <xdr:cNvPr id="7" name="図 6">
          <a:extLst>
            <a:ext uri="{FF2B5EF4-FFF2-40B4-BE49-F238E27FC236}">
              <a16:creationId xmlns:a16="http://schemas.microsoft.com/office/drawing/2014/main" id="{19FDECB0-AABE-22E0-5258-B4F4953B2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 y="41277540"/>
          <a:ext cx="6385560" cy="419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99</xdr:row>
      <xdr:rowOff>15240</xdr:rowOff>
    </xdr:from>
    <xdr:to>
      <xdr:col>18</xdr:col>
      <xdr:colOff>38100</xdr:colOff>
      <xdr:row>132</xdr:row>
      <xdr:rowOff>53340</xdr:rowOff>
    </xdr:to>
    <xdr:pic>
      <xdr:nvPicPr>
        <xdr:cNvPr id="2" name="図 1">
          <a:extLst>
            <a:ext uri="{FF2B5EF4-FFF2-40B4-BE49-F238E27FC236}">
              <a16:creationId xmlns:a16="http://schemas.microsoft.com/office/drawing/2014/main" id="{E255082C-D556-DBAC-CC45-B25E5372E4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8240" y="21137880"/>
          <a:ext cx="4229100" cy="7078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2</xdr:row>
      <xdr:rowOff>7620</xdr:rowOff>
    </xdr:from>
    <xdr:to>
      <xdr:col>21</xdr:col>
      <xdr:colOff>251460</xdr:colOff>
      <xdr:row>46</xdr:row>
      <xdr:rowOff>106680</xdr:rowOff>
    </xdr:to>
    <xdr:pic>
      <xdr:nvPicPr>
        <xdr:cNvPr id="4" name="図 3">
          <a:extLst>
            <a:ext uri="{FF2B5EF4-FFF2-40B4-BE49-F238E27FC236}">
              <a16:creationId xmlns:a16="http://schemas.microsoft.com/office/drawing/2014/main" id="{498654B7-7ECB-E912-EC15-5DBD50EAD6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 y="434340"/>
          <a:ext cx="6438900" cy="948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99060</xdr:colOff>
      <xdr:row>274</xdr:row>
      <xdr:rowOff>7620</xdr:rowOff>
    </xdr:from>
    <xdr:to>
      <xdr:col>18</xdr:col>
      <xdr:colOff>182880</xdr:colOff>
      <xdr:row>321</xdr:row>
      <xdr:rowOff>38100</xdr:rowOff>
    </xdr:to>
    <xdr:pic>
      <xdr:nvPicPr>
        <xdr:cNvPr id="6" name="図 5">
          <a:extLst>
            <a:ext uri="{FF2B5EF4-FFF2-40B4-BE49-F238E27FC236}">
              <a16:creationId xmlns:a16="http://schemas.microsoft.com/office/drawing/2014/main" id="{116FE6E6-1E75-8231-43A8-93D5F38B172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0600" y="58209180"/>
          <a:ext cx="4541520" cy="1005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45720</xdr:colOff>
      <xdr:row>2</xdr:row>
      <xdr:rowOff>7620</xdr:rowOff>
    </xdr:from>
    <xdr:to>
      <xdr:col>23</xdr:col>
      <xdr:colOff>251460</xdr:colOff>
      <xdr:row>49</xdr:row>
      <xdr:rowOff>114300</xdr:rowOff>
    </xdr:to>
    <xdr:pic>
      <xdr:nvPicPr>
        <xdr:cNvPr id="3" name="図 2">
          <a:extLst>
            <a:ext uri="{FF2B5EF4-FFF2-40B4-BE49-F238E27FC236}">
              <a16:creationId xmlns:a16="http://schemas.microsoft.com/office/drawing/2014/main" id="{52467F10-A89A-3AF5-33FA-46BBB858B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34340"/>
          <a:ext cx="7040880" cy="1013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266700</xdr:colOff>
      <xdr:row>56</xdr:row>
      <xdr:rowOff>0</xdr:rowOff>
    </xdr:from>
    <xdr:to>
      <xdr:col>19</xdr:col>
      <xdr:colOff>38100</xdr:colOff>
      <xdr:row>89</xdr:row>
      <xdr:rowOff>38100</xdr:rowOff>
    </xdr:to>
    <xdr:pic>
      <xdr:nvPicPr>
        <xdr:cNvPr id="4" name="図 3">
          <a:extLst>
            <a:ext uri="{FF2B5EF4-FFF2-40B4-BE49-F238E27FC236}">
              <a16:creationId xmlns:a16="http://schemas.microsoft.com/office/drawing/2014/main" id="{05498CB8-FBC4-CA6C-FCF3-9ACB1704FB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5420" y="11948160"/>
          <a:ext cx="4229100" cy="7078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111</xdr:row>
      <xdr:rowOff>0</xdr:rowOff>
    </xdr:from>
    <xdr:to>
      <xdr:col>23</xdr:col>
      <xdr:colOff>243840</xdr:colOff>
      <xdr:row>130</xdr:row>
      <xdr:rowOff>205740</xdr:rowOff>
    </xdr:to>
    <xdr:pic>
      <xdr:nvPicPr>
        <xdr:cNvPr id="5" name="図 4">
          <a:extLst>
            <a:ext uri="{FF2B5EF4-FFF2-40B4-BE49-F238E27FC236}">
              <a16:creationId xmlns:a16="http://schemas.microsoft.com/office/drawing/2014/main" id="{A53BCA1C-55A7-3336-D8D9-9EA126AEFA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 y="23682960"/>
          <a:ext cx="7018020" cy="425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166</xdr:row>
      <xdr:rowOff>7620</xdr:rowOff>
    </xdr:from>
    <xdr:to>
      <xdr:col>20</xdr:col>
      <xdr:colOff>190500</xdr:colOff>
      <xdr:row>213</xdr:row>
      <xdr:rowOff>38100</xdr:rowOff>
    </xdr:to>
    <xdr:pic>
      <xdr:nvPicPr>
        <xdr:cNvPr id="6" name="図 5">
          <a:extLst>
            <a:ext uri="{FF2B5EF4-FFF2-40B4-BE49-F238E27FC236}">
              <a16:creationId xmlns:a16="http://schemas.microsoft.com/office/drawing/2014/main" id="{F69730C2-86EC-4933-E6B2-0E2DF615B4C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92580" y="35425380"/>
          <a:ext cx="4541520" cy="1005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xdr:row>
      <xdr:rowOff>7620</xdr:rowOff>
    </xdr:from>
    <xdr:to>
      <xdr:col>22</xdr:col>
      <xdr:colOff>259080</xdr:colOff>
      <xdr:row>63</xdr:row>
      <xdr:rowOff>76200</xdr:rowOff>
    </xdr:to>
    <xdr:pic>
      <xdr:nvPicPr>
        <xdr:cNvPr id="2" name="図 1">
          <a:extLst>
            <a:ext uri="{FF2B5EF4-FFF2-40B4-BE49-F238E27FC236}">
              <a16:creationId xmlns:a16="http://schemas.microsoft.com/office/drawing/2014/main" id="{72615515-9433-4387-4CDE-B178E422B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0"/>
          <a:ext cx="6758940" cy="1047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106680</xdr:colOff>
      <xdr:row>67</xdr:row>
      <xdr:rowOff>7620</xdr:rowOff>
    </xdr:from>
    <xdr:to>
      <xdr:col>18</xdr:col>
      <xdr:colOff>175260</xdr:colOff>
      <xdr:row>111</xdr:row>
      <xdr:rowOff>38100</xdr:rowOff>
    </xdr:to>
    <xdr:pic>
      <xdr:nvPicPr>
        <xdr:cNvPr id="3" name="図 2">
          <a:extLst>
            <a:ext uri="{FF2B5EF4-FFF2-40B4-BE49-F238E27FC236}">
              <a16:creationId xmlns:a16="http://schemas.microsoft.com/office/drawing/2014/main" id="{8B460718-6FA0-180A-F8AB-412FD2990A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0" y="11330940"/>
          <a:ext cx="4229100" cy="7726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xdr:colOff>
      <xdr:row>119</xdr:row>
      <xdr:rowOff>15240</xdr:rowOff>
    </xdr:from>
    <xdr:to>
      <xdr:col>22</xdr:col>
      <xdr:colOff>266700</xdr:colOff>
      <xdr:row>151</xdr:row>
      <xdr:rowOff>60960</xdr:rowOff>
    </xdr:to>
    <xdr:pic>
      <xdr:nvPicPr>
        <xdr:cNvPr id="5" name="図 4">
          <a:extLst>
            <a:ext uri="{FF2B5EF4-FFF2-40B4-BE49-F238E27FC236}">
              <a16:creationId xmlns:a16="http://schemas.microsoft.com/office/drawing/2014/main" id="{03BD7405-ED82-A75E-BAB1-0202110E35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 y="20406360"/>
          <a:ext cx="6774180" cy="542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144780</xdr:colOff>
      <xdr:row>175</xdr:row>
      <xdr:rowOff>7620</xdr:rowOff>
    </xdr:from>
    <xdr:to>
      <xdr:col>18</xdr:col>
      <xdr:colOff>152400</xdr:colOff>
      <xdr:row>235</xdr:row>
      <xdr:rowOff>22860</xdr:rowOff>
    </xdr:to>
    <xdr:pic>
      <xdr:nvPicPr>
        <xdr:cNvPr id="9" name="図 8">
          <a:extLst>
            <a:ext uri="{FF2B5EF4-FFF2-40B4-BE49-F238E27FC236}">
              <a16:creationId xmlns:a16="http://schemas.microsoft.com/office/drawing/2014/main" id="{DDB22352-340B-4D62-A622-76C68F47702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3500" y="29801820"/>
          <a:ext cx="4168140" cy="10073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反射">
      <a:fillStyleLst>
        <a:solidFill>
          <a:schemeClr val="phClr"/>
        </a:solidFill>
        <a:gradFill rotWithShape="1">
          <a:gsLst>
            <a:gs pos="0">
              <a:schemeClr val="phClr">
                <a:tint val="50000"/>
                <a:alpha val="100000"/>
                <a:satMod val="140000"/>
                <a:lumMod val="105000"/>
              </a:schemeClr>
            </a:gs>
            <a:gs pos="41000">
              <a:schemeClr val="phClr">
                <a:tint val="57000"/>
                <a:satMod val="160000"/>
                <a:lumMod val="99000"/>
              </a:schemeClr>
            </a:gs>
            <a:gs pos="100000">
              <a:schemeClr val="phClr">
                <a:tint val="80000"/>
                <a:satMod val="180000"/>
                <a:lumMod val="104000"/>
              </a:schemeClr>
            </a:gs>
          </a:gsLst>
          <a:lin ang="5400000" scaled="1"/>
        </a:gradFill>
        <a:gradFill rotWithShape="1">
          <a:gsLst>
            <a:gs pos="0">
              <a:schemeClr val="phClr">
                <a:tint val="97000"/>
                <a:satMod val="115000"/>
                <a:lumMod val="114000"/>
              </a:schemeClr>
            </a:gs>
            <a:gs pos="60000">
              <a:schemeClr val="phClr">
                <a:tint val="100000"/>
                <a:shade val="96000"/>
                <a:satMod val="100000"/>
                <a:lumMod val="108000"/>
              </a:schemeClr>
            </a:gs>
            <a:gs pos="100000">
              <a:schemeClr val="phClr">
                <a:shade val="91000"/>
                <a:satMod val="100000"/>
              </a:schemeClr>
            </a:gs>
          </a:gsLst>
          <a:lin ang="5400000" scaled="0"/>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38100" dist="25400" dir="5400000" rotWithShape="0">
              <a:srgbClr val="000000">
                <a:alpha val="28000"/>
              </a:srgbClr>
            </a:outerShdw>
          </a:effectLst>
        </a:effectStyle>
        <a:effectStyle>
          <a:effectLst>
            <a:outerShdw blurRad="50800" dist="31750" dir="5400000" sy="98000" rotWithShape="0">
              <a:srgbClr val="000000">
                <a:alpha val="47000"/>
              </a:srgbClr>
            </a:outerShdw>
          </a:effectLst>
          <a:scene3d>
            <a:camera prst="orthographicFront">
              <a:rot lat="0" lon="0" rev="0"/>
            </a:camera>
            <a:lightRig rig="twoPt" dir="t">
              <a:rot lat="0" lon="0" rev="4800000"/>
            </a:lightRig>
          </a:scene3d>
          <a:sp3d prstMaterial="matte">
            <a:bevelT w="25400" h="44450"/>
          </a:sp3d>
        </a:effectStyle>
        <a:effectStyle>
          <a:effectLst>
            <a:reflection blurRad="25400" stA="32000" endPos="28000" dist="8889" dir="5400000" sy="-100000" rotWithShape="0"/>
          </a:effectLst>
          <a:scene3d>
            <a:camera prst="orthographicFront">
              <a:rot lat="0" lon="0" rev="0"/>
            </a:camera>
            <a:lightRig rig="threePt" dir="t">
              <a:rot lat="0" lon="0" rev="4800000"/>
            </a:lightRig>
          </a:scene3d>
          <a:sp3d>
            <a:bevelT w="508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1CB3C-35D5-4206-B14A-6E35CA8A8A65}">
  <sheetPr>
    <tabColor rgb="FFFFFF00"/>
  </sheetPr>
  <dimension ref="A8:J47"/>
  <sheetViews>
    <sheetView showGridLines="0" tabSelected="1" workbookViewId="0"/>
  </sheetViews>
  <sheetFormatPr defaultRowHeight="13.2"/>
  <sheetData>
    <row r="8" spans="1:10" ht="16.2">
      <c r="C8" s="11"/>
    </row>
    <row r="9" spans="1:10" ht="41.4">
      <c r="A9" s="299" t="s">
        <v>549</v>
      </c>
      <c r="B9" s="299"/>
      <c r="C9" s="299"/>
      <c r="D9" s="299"/>
      <c r="E9" s="299"/>
      <c r="F9" s="299"/>
      <c r="G9" s="299"/>
      <c r="H9" s="299"/>
      <c r="I9" s="299"/>
      <c r="J9" s="299"/>
    </row>
    <row r="10" spans="1:10" ht="41.4">
      <c r="A10" s="10"/>
      <c r="B10" s="10"/>
      <c r="C10" s="10"/>
      <c r="D10" s="10"/>
      <c r="E10" s="10"/>
      <c r="F10" s="10"/>
      <c r="G10" s="10"/>
      <c r="H10" s="10"/>
      <c r="I10" s="10"/>
      <c r="J10" s="10"/>
    </row>
    <row r="11" spans="1:10" ht="41.4">
      <c r="A11" s="299" t="s">
        <v>690</v>
      </c>
      <c r="B11" s="299"/>
      <c r="C11" s="299"/>
      <c r="D11" s="299"/>
      <c r="E11" s="299"/>
      <c r="F11" s="299"/>
      <c r="G11" s="299"/>
      <c r="H11" s="299"/>
      <c r="I11" s="299"/>
      <c r="J11" s="299"/>
    </row>
    <row r="47" spans="4:4" ht="25.8">
      <c r="D47" s="28" t="s">
        <v>126</v>
      </c>
    </row>
  </sheetData>
  <mergeCells count="2">
    <mergeCell ref="A9:J9"/>
    <mergeCell ref="A11:J11"/>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6E695-DF40-4EC1-A0A1-7C7D66BF7EDF}">
  <sheetPr>
    <tabColor rgb="FFFFFF00"/>
  </sheetPr>
  <dimension ref="A1:O245"/>
  <sheetViews>
    <sheetView showGridLines="0" workbookViewId="0"/>
  </sheetViews>
  <sheetFormatPr defaultColWidth="9" defaultRowHeight="15" customHeight="1"/>
  <cols>
    <col min="1" max="1" width="30.6640625" style="29" customWidth="1"/>
    <col min="2" max="11" width="15.6640625" style="29" customWidth="1"/>
    <col min="12" max="15" width="15.6640625" style="29" hidden="1" customWidth="1"/>
    <col min="16" max="16384" width="9" style="29"/>
  </cols>
  <sheetData>
    <row r="1" spans="1:10" ht="15" customHeight="1">
      <c r="A1" s="121" t="s">
        <v>320</v>
      </c>
    </row>
    <row r="2" spans="1:10" ht="30" customHeight="1">
      <c r="A2" s="125" t="s">
        <v>319</v>
      </c>
    </row>
    <row r="3" spans="1:10" ht="15" customHeight="1">
      <c r="A3" s="121" t="s">
        <v>318</v>
      </c>
    </row>
    <row r="4" spans="1:10" ht="15" customHeight="1">
      <c r="A4" s="29" t="s">
        <v>317</v>
      </c>
    </row>
    <row r="5" spans="1:10" ht="15" customHeight="1">
      <c r="A5" s="124" t="s">
        <v>316</v>
      </c>
      <c r="B5" s="124"/>
      <c r="C5" s="124"/>
      <c r="D5" s="124"/>
      <c r="E5" s="124"/>
      <c r="F5" s="124"/>
      <c r="G5" s="124"/>
      <c r="H5" s="124"/>
      <c r="I5" s="124"/>
      <c r="J5" s="124"/>
    </row>
    <row r="6" spans="1:10" ht="15" customHeight="1">
      <c r="A6" s="121" t="s">
        <v>315</v>
      </c>
      <c r="H6" s="120" t="s">
        <v>313</v>
      </c>
    </row>
    <row r="7" spans="1:10" ht="40.049999999999997" customHeight="1">
      <c r="A7" s="119" t="s">
        <v>498</v>
      </c>
      <c r="B7" s="119" t="s">
        <v>499</v>
      </c>
      <c r="C7" s="119" t="s">
        <v>500</v>
      </c>
      <c r="D7" s="119" t="s">
        <v>501</v>
      </c>
      <c r="E7" s="119" t="s">
        <v>518</v>
      </c>
      <c r="F7" s="119" t="s">
        <v>502</v>
      </c>
      <c r="G7" s="119" t="s">
        <v>503</v>
      </c>
      <c r="H7" s="123" t="s">
        <v>504</v>
      </c>
    </row>
    <row r="8" spans="1:10" ht="15" customHeight="1">
      <c r="A8" s="118" t="s">
        <v>505</v>
      </c>
      <c r="B8" s="159">
        <v>25455933804</v>
      </c>
      <c r="C8" s="159">
        <v>326969729</v>
      </c>
      <c r="D8" s="159">
        <v>13700937</v>
      </c>
      <c r="E8" s="159">
        <v>25769202596</v>
      </c>
      <c r="F8" s="159">
        <v>10651748549</v>
      </c>
      <c r="G8" s="159">
        <v>405294806</v>
      </c>
      <c r="H8" s="159">
        <v>15117454047</v>
      </c>
    </row>
    <row r="9" spans="1:10" ht="15" customHeight="1">
      <c r="A9" s="118" t="s">
        <v>506</v>
      </c>
      <c r="B9" s="159">
        <v>2124010763</v>
      </c>
      <c r="C9" s="159">
        <v>8932229</v>
      </c>
      <c r="D9" s="159">
        <v>7980937</v>
      </c>
      <c r="E9" s="159">
        <v>2124962055</v>
      </c>
      <c r="F9" s="159">
        <v>0</v>
      </c>
      <c r="G9" s="159">
        <v>0</v>
      </c>
      <c r="H9" s="159">
        <v>2124962055</v>
      </c>
    </row>
    <row r="10" spans="1:10" ht="15" customHeight="1">
      <c r="A10" s="118" t="s">
        <v>507</v>
      </c>
      <c r="B10" s="159">
        <v>5263216800</v>
      </c>
      <c r="C10" s="159">
        <v>0</v>
      </c>
      <c r="D10" s="159">
        <v>0</v>
      </c>
      <c r="E10" s="159">
        <v>5263216800</v>
      </c>
      <c r="F10" s="159">
        <v>0</v>
      </c>
      <c r="G10" s="159">
        <v>0</v>
      </c>
      <c r="H10" s="159">
        <v>5263216800</v>
      </c>
    </row>
    <row r="11" spans="1:10" ht="15" customHeight="1">
      <c r="A11" s="118" t="s">
        <v>508</v>
      </c>
      <c r="B11" s="159">
        <v>16000415149</v>
      </c>
      <c r="C11" s="159">
        <v>203929000</v>
      </c>
      <c r="D11" s="159">
        <v>0</v>
      </c>
      <c r="E11" s="159">
        <v>16204344149</v>
      </c>
      <c r="F11" s="159">
        <v>9081827008</v>
      </c>
      <c r="G11" s="159">
        <v>346784604</v>
      </c>
      <c r="H11" s="159">
        <v>7122517141</v>
      </c>
    </row>
    <row r="12" spans="1:10" ht="15" customHeight="1">
      <c r="A12" s="118" t="s">
        <v>509</v>
      </c>
      <c r="B12" s="159">
        <v>2059546092</v>
      </c>
      <c r="C12" s="159">
        <v>95133500</v>
      </c>
      <c r="D12" s="159">
        <v>0</v>
      </c>
      <c r="E12" s="159">
        <v>2154679592</v>
      </c>
      <c r="F12" s="159">
        <v>1569921541</v>
      </c>
      <c r="G12" s="159">
        <v>58510202</v>
      </c>
      <c r="H12" s="159">
        <v>584758051</v>
      </c>
    </row>
    <row r="13" spans="1:10" ht="15" customHeight="1">
      <c r="A13" s="118" t="s">
        <v>510</v>
      </c>
      <c r="B13" s="159">
        <v>0</v>
      </c>
      <c r="C13" s="159">
        <v>0</v>
      </c>
      <c r="D13" s="159">
        <v>0</v>
      </c>
      <c r="E13" s="159">
        <v>0</v>
      </c>
      <c r="F13" s="159">
        <v>0</v>
      </c>
      <c r="G13" s="159">
        <v>0</v>
      </c>
      <c r="H13" s="159">
        <v>0</v>
      </c>
    </row>
    <row r="14" spans="1:10" ht="15" customHeight="1">
      <c r="A14" s="118" t="s">
        <v>511</v>
      </c>
      <c r="B14" s="159">
        <v>0</v>
      </c>
      <c r="C14" s="159">
        <v>0</v>
      </c>
      <c r="D14" s="159">
        <v>0</v>
      </c>
      <c r="E14" s="159">
        <v>0</v>
      </c>
      <c r="F14" s="159">
        <v>0</v>
      </c>
      <c r="G14" s="159">
        <v>0</v>
      </c>
      <c r="H14" s="159">
        <v>0</v>
      </c>
    </row>
    <row r="15" spans="1:10" ht="15" customHeight="1">
      <c r="A15" s="118" t="s">
        <v>512</v>
      </c>
      <c r="B15" s="159">
        <v>0</v>
      </c>
      <c r="C15" s="159">
        <v>0</v>
      </c>
      <c r="D15" s="159">
        <v>0</v>
      </c>
      <c r="E15" s="159">
        <v>0</v>
      </c>
      <c r="F15" s="159">
        <v>0</v>
      </c>
      <c r="G15" s="159">
        <v>0</v>
      </c>
      <c r="H15" s="159">
        <v>0</v>
      </c>
    </row>
    <row r="16" spans="1:10" ht="15" customHeight="1">
      <c r="A16" s="118" t="s">
        <v>513</v>
      </c>
      <c r="B16" s="159">
        <v>0</v>
      </c>
      <c r="C16" s="159">
        <v>0</v>
      </c>
      <c r="D16" s="159">
        <v>0</v>
      </c>
      <c r="E16" s="159">
        <v>0</v>
      </c>
      <c r="F16" s="159">
        <v>0</v>
      </c>
      <c r="G16" s="159">
        <v>0</v>
      </c>
      <c r="H16" s="159">
        <v>0</v>
      </c>
    </row>
    <row r="17" spans="1:10" ht="15" customHeight="1">
      <c r="A17" s="118" t="s">
        <v>514</v>
      </c>
      <c r="B17" s="159">
        <v>8745000</v>
      </c>
      <c r="C17" s="159">
        <v>18975000</v>
      </c>
      <c r="D17" s="159">
        <v>5720000</v>
      </c>
      <c r="E17" s="159">
        <v>22000000</v>
      </c>
      <c r="F17" s="159">
        <v>0</v>
      </c>
      <c r="G17" s="159">
        <v>0</v>
      </c>
      <c r="H17" s="159">
        <v>22000000</v>
      </c>
    </row>
    <row r="18" spans="1:10" ht="15" customHeight="1">
      <c r="A18" s="118" t="s">
        <v>515</v>
      </c>
      <c r="B18" s="159">
        <v>8868217285</v>
      </c>
      <c r="C18" s="159">
        <v>99407831</v>
      </c>
      <c r="D18" s="159">
        <v>149627562</v>
      </c>
      <c r="E18" s="159">
        <v>8817997554</v>
      </c>
      <c r="F18" s="159">
        <v>5074240135</v>
      </c>
      <c r="G18" s="159">
        <v>280686376</v>
      </c>
      <c r="H18" s="159">
        <v>3743757419</v>
      </c>
    </row>
    <row r="19" spans="1:10" ht="15" customHeight="1">
      <c r="A19" s="118" t="s">
        <v>506</v>
      </c>
      <c r="B19" s="159">
        <v>6968157</v>
      </c>
      <c r="C19" s="159">
        <v>0</v>
      </c>
      <c r="D19" s="159">
        <v>0</v>
      </c>
      <c r="E19" s="159">
        <v>6968157</v>
      </c>
      <c r="F19" s="159">
        <v>0</v>
      </c>
      <c r="G19" s="159">
        <v>0</v>
      </c>
      <c r="H19" s="159">
        <v>6968157</v>
      </c>
    </row>
    <row r="20" spans="1:10" ht="15" customHeight="1">
      <c r="A20" s="118" t="s">
        <v>508</v>
      </c>
      <c r="B20" s="159">
        <v>868692204</v>
      </c>
      <c r="C20" s="159">
        <v>0</v>
      </c>
      <c r="D20" s="159">
        <v>120081562</v>
      </c>
      <c r="E20" s="159">
        <v>748610642</v>
      </c>
      <c r="F20" s="159">
        <v>325493097</v>
      </c>
      <c r="G20" s="159">
        <v>2997324</v>
      </c>
      <c r="H20" s="159">
        <v>423117545</v>
      </c>
    </row>
    <row r="21" spans="1:10" ht="15" customHeight="1">
      <c r="A21" s="118" t="s">
        <v>509</v>
      </c>
      <c r="B21" s="159">
        <v>7992556924</v>
      </c>
      <c r="C21" s="159">
        <v>99407831</v>
      </c>
      <c r="D21" s="159">
        <v>29546000</v>
      </c>
      <c r="E21" s="159">
        <v>8062418755</v>
      </c>
      <c r="F21" s="159">
        <v>4748747038</v>
      </c>
      <c r="G21" s="159">
        <v>277689052</v>
      </c>
      <c r="H21" s="159">
        <v>3313671717</v>
      </c>
    </row>
    <row r="22" spans="1:10" ht="15" customHeight="1">
      <c r="A22" s="118" t="s">
        <v>513</v>
      </c>
      <c r="B22" s="159">
        <v>0</v>
      </c>
      <c r="C22" s="159">
        <v>0</v>
      </c>
      <c r="D22" s="159">
        <v>0</v>
      </c>
      <c r="E22" s="159">
        <v>0</v>
      </c>
      <c r="F22" s="159">
        <v>0</v>
      </c>
      <c r="G22" s="159">
        <v>0</v>
      </c>
      <c r="H22" s="159">
        <v>0</v>
      </c>
    </row>
    <row r="23" spans="1:10" ht="15" customHeight="1">
      <c r="A23" s="118" t="s">
        <v>514</v>
      </c>
      <c r="B23" s="159">
        <v>0</v>
      </c>
      <c r="C23" s="159">
        <v>0</v>
      </c>
      <c r="D23" s="159">
        <v>0</v>
      </c>
      <c r="E23" s="159">
        <v>0</v>
      </c>
      <c r="F23" s="159">
        <v>0</v>
      </c>
      <c r="G23" s="159">
        <v>0</v>
      </c>
      <c r="H23" s="159">
        <v>0</v>
      </c>
    </row>
    <row r="24" spans="1:10" ht="15" customHeight="1">
      <c r="A24" s="118" t="s">
        <v>516</v>
      </c>
      <c r="B24" s="159">
        <v>1837130909</v>
      </c>
      <c r="C24" s="159">
        <v>219558712</v>
      </c>
      <c r="D24" s="159">
        <v>15279122</v>
      </c>
      <c r="E24" s="159">
        <v>2041410499</v>
      </c>
      <c r="F24" s="159">
        <v>1746785629</v>
      </c>
      <c r="G24" s="159">
        <v>134917122</v>
      </c>
      <c r="H24" s="159">
        <v>294624870</v>
      </c>
    </row>
    <row r="25" spans="1:10" ht="15" customHeight="1">
      <c r="A25" s="117" t="s">
        <v>517</v>
      </c>
      <c r="B25" s="159">
        <v>36161281998</v>
      </c>
      <c r="C25" s="159">
        <v>645936272</v>
      </c>
      <c r="D25" s="159">
        <v>178607621</v>
      </c>
      <c r="E25" s="159">
        <v>36628610649</v>
      </c>
      <c r="F25" s="159">
        <v>17472774313</v>
      </c>
      <c r="G25" s="159">
        <v>820898304</v>
      </c>
      <c r="H25" s="159">
        <v>19155836336</v>
      </c>
    </row>
    <row r="26" spans="1:10" ht="15" customHeight="1">
      <c r="A26" s="122"/>
      <c r="B26" s="120"/>
      <c r="C26" s="120"/>
      <c r="D26" s="120"/>
      <c r="E26" s="120"/>
      <c r="F26" s="120"/>
      <c r="G26" s="120"/>
      <c r="H26" s="120"/>
    </row>
    <row r="27" spans="1:10" ht="15" customHeight="1">
      <c r="A27" s="122"/>
      <c r="B27" s="120"/>
      <c r="C27" s="120"/>
      <c r="D27" s="120"/>
      <c r="E27" s="120"/>
      <c r="F27" s="120"/>
      <c r="G27" s="120"/>
      <c r="H27" s="120"/>
    </row>
    <row r="28" spans="1:10" ht="15" customHeight="1">
      <c r="A28" s="121" t="s">
        <v>314</v>
      </c>
      <c r="J28" s="120" t="s">
        <v>313</v>
      </c>
    </row>
    <row r="29" spans="1:10" ht="40.049999999999997" customHeight="1">
      <c r="A29" s="119" t="s">
        <v>312</v>
      </c>
      <c r="B29" s="119" t="s">
        <v>311</v>
      </c>
      <c r="C29" s="119" t="s">
        <v>310</v>
      </c>
      <c r="D29" s="119" t="s">
        <v>309</v>
      </c>
      <c r="E29" s="119" t="s">
        <v>308</v>
      </c>
      <c r="F29" s="119" t="s">
        <v>307</v>
      </c>
      <c r="G29" s="119" t="s">
        <v>306</v>
      </c>
      <c r="H29" s="119" t="s">
        <v>305</v>
      </c>
      <c r="I29" s="119" t="s">
        <v>304</v>
      </c>
      <c r="J29" s="119" t="s">
        <v>303</v>
      </c>
    </row>
    <row r="30" spans="1:10" ht="15" customHeight="1">
      <c r="A30" s="118" t="s">
        <v>302</v>
      </c>
      <c r="B30" s="116">
        <v>1379986519</v>
      </c>
      <c r="C30" s="116">
        <v>3764322157</v>
      </c>
      <c r="D30" s="116">
        <v>94462191</v>
      </c>
      <c r="E30" s="116">
        <v>638086115</v>
      </c>
      <c r="F30" s="116">
        <v>5920288220</v>
      </c>
      <c r="G30" s="116">
        <v>0</v>
      </c>
      <c r="H30" s="116">
        <v>1171954022</v>
      </c>
      <c r="I30" s="116">
        <v>2148354823</v>
      </c>
      <c r="J30" s="116">
        <v>15117454047</v>
      </c>
    </row>
    <row r="31" spans="1:10" ht="15" customHeight="1">
      <c r="A31" s="118" t="s">
        <v>295</v>
      </c>
      <c r="B31" s="116">
        <v>2834000</v>
      </c>
      <c r="C31" s="116">
        <v>119886521</v>
      </c>
      <c r="D31" s="116">
        <v>0</v>
      </c>
      <c r="E31" s="116">
        <v>0</v>
      </c>
      <c r="F31" s="116">
        <v>37825750</v>
      </c>
      <c r="G31" s="116">
        <v>0</v>
      </c>
      <c r="H31" s="116">
        <v>26355432</v>
      </c>
      <c r="I31" s="116">
        <v>1938060352</v>
      </c>
      <c r="J31" s="116">
        <v>2124962055</v>
      </c>
    </row>
    <row r="32" spans="1:10" ht="15" customHeight="1">
      <c r="A32" s="118" t="s">
        <v>301</v>
      </c>
      <c r="B32" s="116">
        <v>0</v>
      </c>
      <c r="C32" s="116">
        <v>0</v>
      </c>
      <c r="D32" s="116">
        <v>0</v>
      </c>
      <c r="E32" s="116">
        <v>0</v>
      </c>
      <c r="F32" s="116">
        <v>5263216800</v>
      </c>
      <c r="G32" s="116">
        <v>0</v>
      </c>
      <c r="H32" s="116">
        <v>0</v>
      </c>
      <c r="I32" s="116">
        <v>0</v>
      </c>
      <c r="J32" s="116">
        <v>5263216800</v>
      </c>
    </row>
    <row r="33" spans="1:10" ht="15" customHeight="1">
      <c r="A33" s="118" t="s">
        <v>300</v>
      </c>
      <c r="B33" s="116">
        <v>1276598514</v>
      </c>
      <c r="C33" s="116">
        <v>3510792094</v>
      </c>
      <c r="D33" s="116">
        <v>82679926</v>
      </c>
      <c r="E33" s="116">
        <v>613358114</v>
      </c>
      <c r="F33" s="116">
        <v>427025013</v>
      </c>
      <c r="G33" s="116">
        <v>0</v>
      </c>
      <c r="H33" s="116">
        <v>1119927339</v>
      </c>
      <c r="I33" s="116">
        <v>92136141</v>
      </c>
      <c r="J33" s="116">
        <v>7122517141</v>
      </c>
    </row>
    <row r="34" spans="1:10" ht="15" customHeight="1">
      <c r="A34" s="118" t="s">
        <v>293</v>
      </c>
      <c r="B34" s="116">
        <v>93569005</v>
      </c>
      <c r="C34" s="116">
        <v>133643542</v>
      </c>
      <c r="D34" s="116">
        <v>5347265</v>
      </c>
      <c r="E34" s="116">
        <v>24728001</v>
      </c>
      <c r="F34" s="116">
        <v>183640657</v>
      </c>
      <c r="G34" s="116">
        <v>0</v>
      </c>
      <c r="H34" s="116">
        <v>25671251</v>
      </c>
      <c r="I34" s="116">
        <v>118158330</v>
      </c>
      <c r="J34" s="116">
        <v>584758051</v>
      </c>
    </row>
    <row r="35" spans="1:10" ht="15" customHeight="1">
      <c r="A35" s="118" t="s">
        <v>299</v>
      </c>
      <c r="B35" s="116">
        <v>0</v>
      </c>
      <c r="C35" s="116">
        <v>0</v>
      </c>
      <c r="D35" s="116">
        <v>0</v>
      </c>
      <c r="E35" s="116">
        <v>0</v>
      </c>
      <c r="F35" s="116">
        <v>0</v>
      </c>
      <c r="G35" s="116">
        <v>0</v>
      </c>
      <c r="H35" s="116">
        <v>0</v>
      </c>
      <c r="I35" s="116">
        <v>0</v>
      </c>
      <c r="J35" s="116">
        <v>0</v>
      </c>
    </row>
    <row r="36" spans="1:10" ht="15" customHeight="1">
      <c r="A36" s="118" t="s">
        <v>298</v>
      </c>
      <c r="B36" s="116">
        <v>0</v>
      </c>
      <c r="C36" s="116">
        <v>0</v>
      </c>
      <c r="D36" s="116">
        <v>0</v>
      </c>
      <c r="E36" s="116">
        <v>0</v>
      </c>
      <c r="F36" s="116">
        <v>0</v>
      </c>
      <c r="G36" s="116">
        <v>0</v>
      </c>
      <c r="H36" s="116">
        <v>0</v>
      </c>
      <c r="I36" s="116">
        <v>0</v>
      </c>
      <c r="J36" s="116">
        <v>0</v>
      </c>
    </row>
    <row r="37" spans="1:10" ht="15" customHeight="1">
      <c r="A37" s="118" t="s">
        <v>297</v>
      </c>
      <c r="B37" s="116">
        <v>0</v>
      </c>
      <c r="C37" s="116">
        <v>0</v>
      </c>
      <c r="D37" s="116">
        <v>0</v>
      </c>
      <c r="E37" s="116">
        <v>0</v>
      </c>
      <c r="F37" s="116">
        <v>0</v>
      </c>
      <c r="G37" s="116">
        <v>0</v>
      </c>
      <c r="H37" s="116">
        <v>0</v>
      </c>
      <c r="I37" s="116">
        <v>0</v>
      </c>
      <c r="J37" s="116">
        <v>0</v>
      </c>
    </row>
    <row r="38" spans="1:10" ht="15" customHeight="1">
      <c r="A38" s="118" t="s">
        <v>292</v>
      </c>
      <c r="B38" s="116">
        <v>0</v>
      </c>
      <c r="C38" s="116">
        <v>0</v>
      </c>
      <c r="D38" s="116">
        <v>0</v>
      </c>
      <c r="E38" s="116">
        <v>0</v>
      </c>
      <c r="F38" s="116">
        <v>0</v>
      </c>
      <c r="G38" s="116">
        <v>0</v>
      </c>
      <c r="H38" s="116">
        <v>0</v>
      </c>
      <c r="I38" s="116">
        <v>0</v>
      </c>
      <c r="J38" s="116">
        <v>0</v>
      </c>
    </row>
    <row r="39" spans="1:10" ht="15" customHeight="1">
      <c r="A39" s="118" t="s">
        <v>291</v>
      </c>
      <c r="B39" s="116">
        <v>6985000</v>
      </c>
      <c r="C39" s="116">
        <v>0</v>
      </c>
      <c r="D39" s="116">
        <v>6435000</v>
      </c>
      <c r="E39" s="116">
        <v>0</v>
      </c>
      <c r="F39" s="116">
        <v>8580000</v>
      </c>
      <c r="G39" s="116">
        <v>0</v>
      </c>
      <c r="H39" s="116">
        <v>0</v>
      </c>
      <c r="I39" s="116">
        <v>0</v>
      </c>
      <c r="J39" s="116">
        <v>22000000</v>
      </c>
    </row>
    <row r="40" spans="1:10" ht="15" customHeight="1">
      <c r="A40" s="118" t="s">
        <v>296</v>
      </c>
      <c r="B40" s="116">
        <v>3228604498</v>
      </c>
      <c r="C40" s="116">
        <v>0</v>
      </c>
      <c r="D40" s="116">
        <v>0</v>
      </c>
      <c r="E40" s="116">
        <v>0</v>
      </c>
      <c r="F40" s="116">
        <v>6373224</v>
      </c>
      <c r="G40" s="116">
        <v>0</v>
      </c>
      <c r="H40" s="116">
        <v>434358880</v>
      </c>
      <c r="I40" s="116">
        <v>74420817</v>
      </c>
      <c r="J40" s="116">
        <v>3743757419</v>
      </c>
    </row>
    <row r="41" spans="1:10" ht="15" customHeight="1">
      <c r="A41" s="118" t="s">
        <v>295</v>
      </c>
      <c r="B41" s="116">
        <v>6904744</v>
      </c>
      <c r="C41" s="116">
        <v>0</v>
      </c>
      <c r="D41" s="116">
        <v>0</v>
      </c>
      <c r="E41" s="116">
        <v>0</v>
      </c>
      <c r="F41" s="116">
        <v>0</v>
      </c>
      <c r="G41" s="116">
        <v>0</v>
      </c>
      <c r="H41" s="116">
        <v>0</v>
      </c>
      <c r="I41" s="116">
        <v>63413</v>
      </c>
      <c r="J41" s="116">
        <v>6968157</v>
      </c>
    </row>
    <row r="42" spans="1:10" ht="15" customHeight="1">
      <c r="A42" s="118" t="s">
        <v>294</v>
      </c>
      <c r="B42" s="116">
        <v>423117545</v>
      </c>
      <c r="C42" s="116">
        <v>0</v>
      </c>
      <c r="D42" s="116">
        <v>0</v>
      </c>
      <c r="E42" s="116">
        <v>0</v>
      </c>
      <c r="F42" s="116">
        <v>0</v>
      </c>
      <c r="G42" s="116">
        <v>0</v>
      </c>
      <c r="H42" s="116">
        <v>0</v>
      </c>
      <c r="I42" s="116">
        <v>0</v>
      </c>
      <c r="J42" s="116">
        <v>423117545</v>
      </c>
    </row>
    <row r="43" spans="1:10" ht="15" customHeight="1">
      <c r="A43" s="118" t="s">
        <v>293</v>
      </c>
      <c r="B43" s="116">
        <v>2798582209</v>
      </c>
      <c r="C43" s="116">
        <v>0</v>
      </c>
      <c r="D43" s="116">
        <v>0</v>
      </c>
      <c r="E43" s="116">
        <v>0</v>
      </c>
      <c r="F43" s="116">
        <v>6373224</v>
      </c>
      <c r="G43" s="116">
        <v>0</v>
      </c>
      <c r="H43" s="116">
        <v>434358880</v>
      </c>
      <c r="I43" s="116">
        <v>74357404</v>
      </c>
      <c r="J43" s="116">
        <v>3313671717</v>
      </c>
    </row>
    <row r="44" spans="1:10" ht="15" customHeight="1">
      <c r="A44" s="118" t="s">
        <v>292</v>
      </c>
      <c r="B44" s="116">
        <v>0</v>
      </c>
      <c r="C44" s="116">
        <v>0</v>
      </c>
      <c r="D44" s="116">
        <v>0</v>
      </c>
      <c r="E44" s="116">
        <v>0</v>
      </c>
      <c r="F44" s="116">
        <v>0</v>
      </c>
      <c r="G44" s="116">
        <v>0</v>
      </c>
      <c r="H44" s="116">
        <v>0</v>
      </c>
      <c r="I44" s="116">
        <v>0</v>
      </c>
      <c r="J44" s="116">
        <v>0</v>
      </c>
    </row>
    <row r="45" spans="1:10" ht="15" customHeight="1">
      <c r="A45" s="118" t="s">
        <v>291</v>
      </c>
      <c r="B45" s="116">
        <v>0</v>
      </c>
      <c r="C45" s="116">
        <v>0</v>
      </c>
      <c r="D45" s="116">
        <v>0</v>
      </c>
      <c r="E45" s="116">
        <v>0</v>
      </c>
      <c r="F45" s="116">
        <v>0</v>
      </c>
      <c r="G45" s="116">
        <v>0</v>
      </c>
      <c r="H45" s="116">
        <v>0</v>
      </c>
      <c r="I45" s="116">
        <v>0</v>
      </c>
      <c r="J45" s="116">
        <v>0</v>
      </c>
    </row>
    <row r="46" spans="1:10" ht="15" customHeight="1">
      <c r="A46" s="118" t="s">
        <v>290</v>
      </c>
      <c r="B46" s="116">
        <v>155136098</v>
      </c>
      <c r="C46" s="116">
        <v>38035155</v>
      </c>
      <c r="D46" s="116">
        <v>1164240</v>
      </c>
      <c r="E46" s="116">
        <v>46888530</v>
      </c>
      <c r="F46" s="116">
        <v>3907318</v>
      </c>
      <c r="G46" s="116">
        <v>4</v>
      </c>
      <c r="H46" s="116">
        <v>41382193</v>
      </c>
      <c r="I46" s="116">
        <v>8111332</v>
      </c>
      <c r="J46" s="116">
        <v>294624870</v>
      </c>
    </row>
    <row r="47" spans="1:10" ht="15" customHeight="1">
      <c r="A47" s="117" t="s">
        <v>289</v>
      </c>
      <c r="B47" s="116">
        <v>4763727115</v>
      </c>
      <c r="C47" s="116">
        <v>3802357312</v>
      </c>
      <c r="D47" s="116">
        <v>95626431</v>
      </c>
      <c r="E47" s="116">
        <v>684974645</v>
      </c>
      <c r="F47" s="116">
        <v>5930568762</v>
      </c>
      <c r="G47" s="116">
        <v>4</v>
      </c>
      <c r="H47" s="116">
        <v>1647695095</v>
      </c>
      <c r="I47" s="116">
        <v>2230886972</v>
      </c>
      <c r="J47" s="116">
        <v>19155836336</v>
      </c>
    </row>
    <row r="50" spans="1:11" ht="15" customHeight="1">
      <c r="A50" s="115" t="s">
        <v>288</v>
      </c>
      <c r="B50" s="114"/>
      <c r="C50" s="114"/>
      <c r="D50" s="114"/>
      <c r="E50" s="114"/>
      <c r="F50" s="114"/>
      <c r="G50" s="114"/>
      <c r="H50" s="114"/>
      <c r="I50" s="114"/>
      <c r="J50" s="114"/>
      <c r="K50" s="114"/>
    </row>
    <row r="51" spans="1:11" ht="15" customHeight="1">
      <c r="A51" s="111" t="s">
        <v>287</v>
      </c>
      <c r="B51" s="101"/>
      <c r="C51" s="101"/>
      <c r="D51" s="101"/>
      <c r="E51" s="101"/>
      <c r="F51" s="101"/>
      <c r="G51" s="101"/>
      <c r="H51" s="109" t="s">
        <v>139</v>
      </c>
      <c r="I51" s="101"/>
      <c r="J51" s="101"/>
      <c r="K51" s="101"/>
    </row>
    <row r="52" spans="1:11" ht="40.049999999999997" customHeight="1">
      <c r="A52" s="108" t="s">
        <v>286</v>
      </c>
      <c r="B52" s="107" t="s">
        <v>285</v>
      </c>
      <c r="C52" s="107" t="s">
        <v>284</v>
      </c>
      <c r="D52" s="107" t="s">
        <v>283</v>
      </c>
      <c r="E52" s="107" t="s">
        <v>282</v>
      </c>
      <c r="F52" s="107" t="s">
        <v>281</v>
      </c>
      <c r="G52" s="107" t="s">
        <v>280</v>
      </c>
      <c r="H52" s="107" t="s">
        <v>265</v>
      </c>
      <c r="I52" s="113"/>
      <c r="J52" s="112"/>
      <c r="K52" s="112"/>
    </row>
    <row r="53" spans="1:11" s="50" customFormat="1" ht="15" customHeight="1">
      <c r="A53" s="32" t="s">
        <v>552</v>
      </c>
      <c r="B53" s="144">
        <v>1</v>
      </c>
      <c r="C53" s="146"/>
      <c r="D53" s="146">
        <v>9000000</v>
      </c>
      <c r="E53" s="104"/>
      <c r="F53" s="104">
        <f>B53*E53</f>
        <v>0</v>
      </c>
      <c r="G53" s="146">
        <v>0</v>
      </c>
      <c r="H53" s="104"/>
      <c r="I53" s="145"/>
      <c r="J53" s="68"/>
      <c r="K53" s="68"/>
    </row>
    <row r="54" spans="1:11" s="50" customFormat="1" ht="15" customHeight="1">
      <c r="A54" s="32" t="s">
        <v>553</v>
      </c>
      <c r="B54" s="144">
        <v>1</v>
      </c>
      <c r="C54" s="146"/>
      <c r="D54" s="146">
        <v>30000</v>
      </c>
      <c r="E54" s="104"/>
      <c r="F54" s="104">
        <f>B54*E54</f>
        <v>0</v>
      </c>
      <c r="G54" s="146">
        <v>0</v>
      </c>
      <c r="H54" s="104"/>
      <c r="I54" s="145"/>
      <c r="J54" s="68"/>
      <c r="K54" s="68"/>
    </row>
    <row r="55" spans="1:11" s="50" customFormat="1" ht="15" customHeight="1">
      <c r="A55" s="32" t="s">
        <v>554</v>
      </c>
      <c r="B55" s="144">
        <v>1</v>
      </c>
      <c r="C55" s="146"/>
      <c r="D55" s="146">
        <v>240000</v>
      </c>
      <c r="E55" s="104"/>
      <c r="F55" s="104">
        <f>B55*E55</f>
        <v>0</v>
      </c>
      <c r="G55" s="146">
        <v>0</v>
      </c>
      <c r="H55" s="104"/>
      <c r="I55" s="145"/>
      <c r="J55" s="68"/>
      <c r="K55" s="68"/>
    </row>
    <row r="56" spans="1:11" s="50" customFormat="1" ht="15" customHeight="1">
      <c r="A56" s="32" t="s">
        <v>555</v>
      </c>
      <c r="B56" s="144">
        <v>1</v>
      </c>
      <c r="C56" s="146"/>
      <c r="D56" s="146">
        <v>70650</v>
      </c>
      <c r="E56" s="104"/>
      <c r="F56" s="104">
        <f>B56*E56</f>
        <v>0</v>
      </c>
      <c r="G56" s="146">
        <v>0</v>
      </c>
      <c r="H56" s="104"/>
      <c r="I56" s="145"/>
      <c r="J56" s="68"/>
      <c r="K56" s="68"/>
    </row>
    <row r="57" spans="1:11" ht="15" customHeight="1">
      <c r="A57" s="106"/>
      <c r="B57" s="104"/>
      <c r="C57" s="31"/>
      <c r="D57" s="31"/>
      <c r="E57" s="31"/>
      <c r="F57" s="31"/>
      <c r="G57" s="31"/>
      <c r="H57" s="31"/>
      <c r="I57" s="113"/>
      <c r="J57" s="112"/>
      <c r="K57" s="112"/>
    </row>
    <row r="58" spans="1:11" ht="15" customHeight="1">
      <c r="A58" s="105" t="s">
        <v>86</v>
      </c>
      <c r="B58" s="160">
        <f ca="1">SUM(OFFSET(A52,1,1):OFFSET(A58,-1,1))</f>
        <v>4</v>
      </c>
      <c r="C58" s="31">
        <f ca="1">SUM(OFFSET(B52,1,1):OFFSET(B58,-1,1))</f>
        <v>0</v>
      </c>
      <c r="D58" s="31">
        <f ca="1">SUM(OFFSET(C52,1,1):OFFSET(C58,-1,1))</f>
        <v>9340650</v>
      </c>
      <c r="E58" s="31">
        <f ca="1">SUM(OFFSET(D52,1,1):OFFSET(D58,-1,1))</f>
        <v>0</v>
      </c>
      <c r="F58" s="31">
        <f ca="1">SUM(OFFSET(E52,1,1):OFFSET(E58,-1,1))</f>
        <v>0</v>
      </c>
      <c r="G58" s="31">
        <f ca="1">SUM(OFFSET(F52,1,1):OFFSET(F58,-1,1))</f>
        <v>0</v>
      </c>
      <c r="H58" s="31">
        <f ca="1">SUM(OFFSET(G52,1,1):OFFSET(G58,-1,1))</f>
        <v>0</v>
      </c>
      <c r="I58" s="112"/>
      <c r="J58" s="112"/>
      <c r="K58" s="112"/>
    </row>
    <row r="59" spans="1:11" ht="15" customHeight="1">
      <c r="A59" s="101"/>
      <c r="B59" s="101"/>
      <c r="C59" s="101"/>
      <c r="D59" s="101"/>
      <c r="E59" s="101"/>
      <c r="F59" s="101"/>
      <c r="G59" s="101"/>
      <c r="H59" s="101"/>
      <c r="I59" s="101"/>
      <c r="J59" s="101"/>
      <c r="K59" s="101"/>
    </row>
    <row r="60" spans="1:11" ht="15" customHeight="1">
      <c r="A60" s="111" t="s">
        <v>279</v>
      </c>
      <c r="B60" s="101"/>
      <c r="C60" s="101"/>
      <c r="D60" s="101"/>
      <c r="E60" s="101"/>
      <c r="F60" s="101"/>
      <c r="G60" s="101"/>
      <c r="H60" s="101"/>
      <c r="I60" s="101"/>
      <c r="J60" s="109" t="s">
        <v>139</v>
      </c>
      <c r="K60" s="101"/>
    </row>
    <row r="61" spans="1:11" ht="40.049999999999997" customHeight="1">
      <c r="A61" s="108" t="s">
        <v>275</v>
      </c>
      <c r="B61" s="107" t="s">
        <v>278</v>
      </c>
      <c r="C61" s="107" t="s">
        <v>273</v>
      </c>
      <c r="D61" s="107" t="s">
        <v>272</v>
      </c>
      <c r="E61" s="107" t="s">
        <v>271</v>
      </c>
      <c r="F61" s="107" t="s">
        <v>270</v>
      </c>
      <c r="G61" s="107" t="s">
        <v>269</v>
      </c>
      <c r="H61" s="107" t="s">
        <v>268</v>
      </c>
      <c r="I61" s="107" t="s">
        <v>277</v>
      </c>
      <c r="J61" s="107" t="s">
        <v>265</v>
      </c>
      <c r="K61" s="112"/>
    </row>
    <row r="62" spans="1:11" ht="15" customHeight="1">
      <c r="A62" s="106" t="s">
        <v>537</v>
      </c>
      <c r="B62" s="31">
        <v>534686846</v>
      </c>
      <c r="C62" s="31"/>
      <c r="D62" s="31"/>
      <c r="E62" s="31">
        <f>C62-D62</f>
        <v>0</v>
      </c>
      <c r="F62" s="31"/>
      <c r="G62" s="104">
        <f>IFERROR(ROUND(B62/F62,3)*100,0)</f>
        <v>0</v>
      </c>
      <c r="H62" s="31">
        <f>E62*G62</f>
        <v>0</v>
      </c>
      <c r="I62" s="31"/>
      <c r="J62" s="31"/>
      <c r="K62" s="112"/>
    </row>
    <row r="63" spans="1:11" ht="15" customHeight="1">
      <c r="A63" s="105" t="s">
        <v>86</v>
      </c>
      <c r="B63" s="31">
        <f ca="1">SUM(OFFSET(A61,1,1):OFFSET(A63,-1,1))</f>
        <v>534686846</v>
      </c>
      <c r="C63" s="31">
        <f ca="1">SUM(OFFSET(B61,1,1):OFFSET(B63,-1,1))</f>
        <v>0</v>
      </c>
      <c r="D63" s="31">
        <f ca="1">SUM(OFFSET(C61,1,1):OFFSET(C63,-1,1))</f>
        <v>0</v>
      </c>
      <c r="E63" s="31">
        <f ca="1">SUM(OFFSET(D61,1,1):OFFSET(D63,-1,1))</f>
        <v>0</v>
      </c>
      <c r="F63" s="31">
        <f ca="1">SUM(OFFSET(E61,1,1):OFFSET(E63,-1,1))</f>
        <v>0</v>
      </c>
      <c r="G63" s="31" t="s">
        <v>264</v>
      </c>
      <c r="H63" s="31">
        <f ca="1">SUM(OFFSET(G61,1,1):OFFSET(G63,-1,1))</f>
        <v>0</v>
      </c>
      <c r="I63" s="31">
        <f ca="1">SUM(OFFSET(H61,1,1):OFFSET(H63,-1,1))</f>
        <v>0</v>
      </c>
      <c r="J63" s="31">
        <f ca="1">SUM(OFFSET(I61,1,1):OFFSET(I63,-1,1))</f>
        <v>0</v>
      </c>
      <c r="K63" s="112"/>
    </row>
    <row r="64" spans="1:11" ht="15" customHeight="1">
      <c r="A64" s="113"/>
      <c r="B64" s="112"/>
      <c r="C64" s="112"/>
      <c r="D64" s="112"/>
      <c r="E64" s="112"/>
      <c r="F64" s="112"/>
      <c r="G64" s="112"/>
      <c r="H64" s="112"/>
      <c r="I64" s="112"/>
      <c r="J64" s="112"/>
      <c r="K64" s="112"/>
    </row>
    <row r="65" spans="1:11" ht="15" customHeight="1">
      <c r="A65" s="111" t="s">
        <v>276</v>
      </c>
      <c r="B65" s="101"/>
      <c r="C65" s="101"/>
      <c r="D65" s="101"/>
      <c r="E65" s="101"/>
      <c r="F65" s="101"/>
      <c r="G65" s="101"/>
      <c r="H65" s="101"/>
      <c r="I65" s="101"/>
      <c r="J65" s="110"/>
      <c r="K65" s="109" t="s">
        <v>139</v>
      </c>
    </row>
    <row r="66" spans="1:11" ht="40.049999999999997" customHeight="1">
      <c r="A66" s="108" t="s">
        <v>275</v>
      </c>
      <c r="B66" s="107" t="s">
        <v>274</v>
      </c>
      <c r="C66" s="107" t="s">
        <v>273</v>
      </c>
      <c r="D66" s="107" t="s">
        <v>272</v>
      </c>
      <c r="E66" s="107" t="s">
        <v>271</v>
      </c>
      <c r="F66" s="107" t="s">
        <v>270</v>
      </c>
      <c r="G66" s="107" t="s">
        <v>269</v>
      </c>
      <c r="H66" s="107" t="s">
        <v>268</v>
      </c>
      <c r="I66" s="107" t="s">
        <v>267</v>
      </c>
      <c r="J66" s="107" t="s">
        <v>266</v>
      </c>
      <c r="K66" s="107" t="s">
        <v>265</v>
      </c>
    </row>
    <row r="67" spans="1:11" ht="15" customHeight="1">
      <c r="A67" s="106" t="s">
        <v>662</v>
      </c>
      <c r="B67" s="31">
        <v>60000</v>
      </c>
      <c r="C67" s="31"/>
      <c r="D67" s="31"/>
      <c r="E67" s="31">
        <f t="shared" ref="E67:E73" si="0">C67-D67</f>
        <v>0</v>
      </c>
      <c r="F67" s="31"/>
      <c r="G67" s="104">
        <f t="shared" ref="G67:G73" si="1">IFERROR(ROUND(B67/F67,3)*100,0)</f>
        <v>0</v>
      </c>
      <c r="H67" s="31">
        <f t="shared" ref="H67:H73" si="2">E67*G67</f>
        <v>0</v>
      </c>
      <c r="I67" s="31"/>
      <c r="J67" s="31">
        <f t="shared" ref="J67:J73" si="3">B67-I67</f>
        <v>60000</v>
      </c>
      <c r="K67" s="31"/>
    </row>
    <row r="68" spans="1:11" ht="15" customHeight="1">
      <c r="A68" s="106" t="s">
        <v>663</v>
      </c>
      <c r="B68" s="31">
        <v>3500000</v>
      </c>
      <c r="C68" s="31"/>
      <c r="D68" s="31"/>
      <c r="E68" s="31">
        <f t="shared" si="0"/>
        <v>0</v>
      </c>
      <c r="F68" s="31"/>
      <c r="G68" s="104">
        <f t="shared" si="1"/>
        <v>0</v>
      </c>
      <c r="H68" s="31">
        <f t="shared" si="2"/>
        <v>0</v>
      </c>
      <c r="I68" s="31"/>
      <c r="J68" s="31">
        <f t="shared" si="3"/>
        <v>3500000</v>
      </c>
      <c r="K68" s="31"/>
    </row>
    <row r="69" spans="1:11" ht="15" customHeight="1">
      <c r="A69" s="106" t="s">
        <v>664</v>
      </c>
      <c r="B69" s="31">
        <v>430000</v>
      </c>
      <c r="C69" s="31"/>
      <c r="D69" s="31"/>
      <c r="E69" s="31">
        <f t="shared" si="0"/>
        <v>0</v>
      </c>
      <c r="F69" s="31"/>
      <c r="G69" s="104">
        <f t="shared" si="1"/>
        <v>0</v>
      </c>
      <c r="H69" s="31">
        <f t="shared" si="2"/>
        <v>0</v>
      </c>
      <c r="I69" s="31"/>
      <c r="J69" s="31">
        <f t="shared" si="3"/>
        <v>430000</v>
      </c>
      <c r="K69" s="31"/>
    </row>
    <row r="70" spans="1:11" ht="15" customHeight="1">
      <c r="A70" s="106" t="s">
        <v>665</v>
      </c>
      <c r="B70" s="31">
        <v>1000000</v>
      </c>
      <c r="C70" s="31"/>
      <c r="D70" s="31"/>
      <c r="E70" s="31">
        <f t="shared" si="0"/>
        <v>0</v>
      </c>
      <c r="F70" s="31"/>
      <c r="G70" s="104">
        <f t="shared" si="1"/>
        <v>0</v>
      </c>
      <c r="H70" s="31">
        <f t="shared" si="2"/>
        <v>0</v>
      </c>
      <c r="I70" s="31"/>
      <c r="J70" s="31">
        <f t="shared" si="3"/>
        <v>1000000</v>
      </c>
      <c r="K70" s="31"/>
    </row>
    <row r="71" spans="1:11" ht="15" customHeight="1">
      <c r="A71" s="106" t="s">
        <v>666</v>
      </c>
      <c r="B71" s="31">
        <v>200000</v>
      </c>
      <c r="C71" s="31"/>
      <c r="D71" s="31"/>
      <c r="E71" s="31">
        <f t="shared" si="0"/>
        <v>0</v>
      </c>
      <c r="F71" s="31"/>
      <c r="G71" s="104">
        <f t="shared" si="1"/>
        <v>0</v>
      </c>
      <c r="H71" s="31">
        <f t="shared" si="2"/>
        <v>0</v>
      </c>
      <c r="I71" s="31"/>
      <c r="J71" s="31">
        <f t="shared" si="3"/>
        <v>200000</v>
      </c>
      <c r="K71" s="31"/>
    </row>
    <row r="72" spans="1:11" ht="15" customHeight="1">
      <c r="A72" s="106" t="s">
        <v>667</v>
      </c>
      <c r="B72" s="31">
        <v>15000000</v>
      </c>
      <c r="C72" s="31"/>
      <c r="D72" s="31"/>
      <c r="E72" s="31">
        <f t="shared" si="0"/>
        <v>0</v>
      </c>
      <c r="F72" s="31"/>
      <c r="G72" s="104">
        <f t="shared" si="1"/>
        <v>0</v>
      </c>
      <c r="H72" s="31">
        <f t="shared" si="2"/>
        <v>0</v>
      </c>
      <c r="I72" s="31"/>
      <c r="J72" s="31">
        <f t="shared" si="3"/>
        <v>15000000</v>
      </c>
      <c r="K72" s="31"/>
    </row>
    <row r="73" spans="1:11" ht="15" customHeight="1">
      <c r="A73" s="106" t="s">
        <v>668</v>
      </c>
      <c r="B73" s="31">
        <v>150000</v>
      </c>
      <c r="C73" s="31"/>
      <c r="D73" s="31"/>
      <c r="E73" s="31">
        <f t="shared" si="0"/>
        <v>0</v>
      </c>
      <c r="F73" s="31"/>
      <c r="G73" s="104">
        <f t="shared" si="1"/>
        <v>0</v>
      </c>
      <c r="H73" s="31">
        <f t="shared" si="2"/>
        <v>0</v>
      </c>
      <c r="I73" s="31"/>
      <c r="J73" s="31">
        <f t="shared" si="3"/>
        <v>150000</v>
      </c>
      <c r="K73" s="31"/>
    </row>
    <row r="74" spans="1:11" ht="15" customHeight="1">
      <c r="A74" s="106"/>
      <c r="B74" s="31"/>
      <c r="C74" s="31"/>
      <c r="D74" s="31"/>
      <c r="E74" s="31"/>
      <c r="F74" s="31"/>
      <c r="G74" s="104"/>
      <c r="H74" s="31"/>
      <c r="I74" s="31"/>
      <c r="J74" s="31"/>
      <c r="K74" s="31"/>
    </row>
    <row r="75" spans="1:11" ht="15" customHeight="1">
      <c r="A75" s="106"/>
      <c r="B75" s="31"/>
      <c r="C75" s="31"/>
      <c r="D75" s="31"/>
      <c r="E75" s="31"/>
      <c r="F75" s="31"/>
      <c r="G75" s="104"/>
      <c r="H75" s="31"/>
      <c r="I75" s="31"/>
      <c r="J75" s="31"/>
      <c r="K75" s="31"/>
    </row>
    <row r="76" spans="1:11" ht="15" customHeight="1">
      <c r="A76" s="105" t="s">
        <v>86</v>
      </c>
      <c r="B76" s="31">
        <f ca="1">SUM(OFFSET(A66,1,1):OFFSET(A76,-1,1))</f>
        <v>20340000</v>
      </c>
      <c r="C76" s="31">
        <f ca="1">SUM(OFFSET(B66,1,1):OFFSET(B76,-1,1))</f>
        <v>0</v>
      </c>
      <c r="D76" s="31">
        <f ca="1">SUM(OFFSET(C66,1,1):OFFSET(C76,-1,1))</f>
        <v>0</v>
      </c>
      <c r="E76" s="31">
        <f ca="1">SUM(OFFSET(D66,1,1):OFFSET(D76,-1,1))</f>
        <v>0</v>
      </c>
      <c r="F76" s="31">
        <f ca="1">SUM(OFFSET(E66,1,1):OFFSET(E76,-1,1))</f>
        <v>0</v>
      </c>
      <c r="G76" s="104" t="s">
        <v>264</v>
      </c>
      <c r="H76" s="31">
        <f ca="1">SUM(OFFSET(G66,1,1):OFFSET(G76,-1,1))</f>
        <v>0</v>
      </c>
      <c r="I76" s="31">
        <f ca="1">SUM(OFFSET(H66,1,1):OFFSET(H76,-1,1))</f>
        <v>0</v>
      </c>
      <c r="J76" s="31">
        <f ca="1">SUM(OFFSET(I66,1,1):OFFSET(I76,-1,1))</f>
        <v>20340000</v>
      </c>
      <c r="K76" s="31">
        <f ca="1">SUM(OFFSET(J66,1,1):OFFSET(J76,-1,1))</f>
        <v>0</v>
      </c>
    </row>
    <row r="77" spans="1:11" ht="15" customHeight="1">
      <c r="A77" s="101"/>
      <c r="B77" s="101"/>
      <c r="C77" s="101"/>
      <c r="D77" s="101"/>
      <c r="E77" s="101"/>
      <c r="F77" s="101"/>
      <c r="G77" s="101"/>
      <c r="H77" s="101"/>
      <c r="I77" s="101"/>
      <c r="J77" s="101"/>
      <c r="K77" s="101"/>
    </row>
    <row r="78" spans="1:11" ht="15" customHeight="1">
      <c r="A78" s="101"/>
      <c r="B78" s="101"/>
      <c r="C78" s="101"/>
      <c r="D78" s="101"/>
      <c r="E78" s="101"/>
      <c r="F78" s="101"/>
      <c r="G78" s="101"/>
      <c r="H78" s="101"/>
      <c r="I78" s="101"/>
      <c r="J78" s="101"/>
      <c r="K78" s="101"/>
    </row>
    <row r="79" spans="1:11" ht="15" customHeight="1">
      <c r="A79" s="103" t="s">
        <v>263</v>
      </c>
      <c r="B79" s="95"/>
      <c r="C79" s="95"/>
      <c r="D79" s="95"/>
      <c r="E79" s="95"/>
      <c r="F79" s="95"/>
      <c r="G79" s="102" t="s">
        <v>138</v>
      </c>
      <c r="H79" s="101"/>
      <c r="I79" s="101"/>
      <c r="J79" s="101"/>
      <c r="K79" s="101"/>
    </row>
    <row r="80" spans="1:11" ht="19.95" customHeight="1">
      <c r="A80" s="296" t="s">
        <v>137</v>
      </c>
      <c r="B80" s="296" t="s">
        <v>262</v>
      </c>
      <c r="C80" s="296" t="s">
        <v>261</v>
      </c>
      <c r="D80" s="296" t="s">
        <v>100</v>
      </c>
      <c r="E80" s="296" t="s">
        <v>147</v>
      </c>
      <c r="F80" s="297" t="s">
        <v>260</v>
      </c>
      <c r="G80" s="294" t="s">
        <v>259</v>
      </c>
    </row>
    <row r="81" spans="1:7" ht="19.95" customHeight="1">
      <c r="A81" s="296"/>
      <c r="B81" s="296"/>
      <c r="C81" s="296"/>
      <c r="D81" s="296"/>
      <c r="E81" s="296"/>
      <c r="F81" s="298"/>
      <c r="G81" s="295"/>
    </row>
    <row r="82" spans="1:7" ht="15" customHeight="1">
      <c r="A82" s="100" t="s">
        <v>638</v>
      </c>
      <c r="B82" s="31">
        <v>1186560375</v>
      </c>
      <c r="C82" s="31"/>
      <c r="D82" s="31"/>
      <c r="E82" s="31"/>
      <c r="F82" s="31">
        <f t="shared" ref="F82:F101" si="4">SUM(B82:E82)</f>
        <v>1186560375</v>
      </c>
      <c r="G82" s="31"/>
    </row>
    <row r="83" spans="1:7" ht="15" customHeight="1">
      <c r="A83" s="100" t="s">
        <v>639</v>
      </c>
      <c r="B83" s="31">
        <v>833335250</v>
      </c>
      <c r="C83" s="31"/>
      <c r="D83" s="31"/>
      <c r="E83" s="31"/>
      <c r="F83" s="31">
        <f t="shared" ref="F83:F92" si="5">SUM(B83:E83)</f>
        <v>833335250</v>
      </c>
      <c r="G83" s="31"/>
    </row>
    <row r="84" spans="1:7" ht="15" customHeight="1">
      <c r="A84" s="100" t="s">
        <v>640</v>
      </c>
      <c r="B84" s="31">
        <v>140806375</v>
      </c>
      <c r="C84" s="31"/>
      <c r="D84" s="31"/>
      <c r="E84" s="31"/>
      <c r="F84" s="31">
        <f t="shared" si="5"/>
        <v>140806375</v>
      </c>
      <c r="G84" s="31"/>
    </row>
    <row r="85" spans="1:7" ht="15" customHeight="1">
      <c r="A85" s="100" t="s">
        <v>641</v>
      </c>
      <c r="B85" s="31">
        <v>661730171</v>
      </c>
      <c r="C85" s="31"/>
      <c r="D85" s="31"/>
      <c r="E85" s="31"/>
      <c r="F85" s="31">
        <f t="shared" si="5"/>
        <v>661730171</v>
      </c>
      <c r="G85" s="31"/>
    </row>
    <row r="86" spans="1:7" ht="15" customHeight="1">
      <c r="A86" s="100" t="s">
        <v>642</v>
      </c>
      <c r="B86" s="31">
        <v>1393824203</v>
      </c>
      <c r="C86" s="31"/>
      <c r="D86" s="31"/>
      <c r="E86" s="31"/>
      <c r="F86" s="31">
        <f t="shared" si="5"/>
        <v>1393824203</v>
      </c>
      <c r="G86" s="31"/>
    </row>
    <row r="87" spans="1:7" ht="15" customHeight="1">
      <c r="A87" s="100" t="s">
        <v>643</v>
      </c>
      <c r="B87" s="31">
        <v>1583365</v>
      </c>
      <c r="C87" s="31"/>
      <c r="D87" s="31"/>
      <c r="E87" s="31"/>
      <c r="F87" s="31">
        <f t="shared" si="5"/>
        <v>1583365</v>
      </c>
      <c r="G87" s="31"/>
    </row>
    <row r="88" spans="1:7" ht="15" customHeight="1">
      <c r="A88" s="100" t="s">
        <v>644</v>
      </c>
      <c r="B88" s="31">
        <v>30370667</v>
      </c>
      <c r="C88" s="31"/>
      <c r="D88" s="31"/>
      <c r="E88" s="31"/>
      <c r="F88" s="31">
        <f t="shared" si="5"/>
        <v>30370667</v>
      </c>
      <c r="G88" s="31"/>
    </row>
    <row r="89" spans="1:7" ht="15" customHeight="1">
      <c r="A89" s="100" t="s">
        <v>645</v>
      </c>
      <c r="B89" s="31">
        <v>14949183</v>
      </c>
      <c r="C89" s="31"/>
      <c r="D89" s="31"/>
      <c r="E89" s="31"/>
      <c r="F89" s="31">
        <f t="shared" si="5"/>
        <v>14949183</v>
      </c>
      <c r="G89" s="31"/>
    </row>
    <row r="90" spans="1:7" ht="15" customHeight="1">
      <c r="A90" s="100" t="s">
        <v>646</v>
      </c>
      <c r="B90" s="31">
        <v>11755492</v>
      </c>
      <c r="C90" s="31"/>
      <c r="D90" s="31"/>
      <c r="E90" s="31"/>
      <c r="F90" s="31">
        <f t="shared" si="5"/>
        <v>11755492</v>
      </c>
      <c r="G90" s="31"/>
    </row>
    <row r="91" spans="1:7" ht="15" customHeight="1">
      <c r="A91" s="100" t="s">
        <v>647</v>
      </c>
      <c r="B91" s="31">
        <v>566317238</v>
      </c>
      <c r="C91" s="31"/>
      <c r="D91" s="31"/>
      <c r="E91" s="31"/>
      <c r="F91" s="31">
        <f t="shared" si="5"/>
        <v>566317238</v>
      </c>
      <c r="G91" s="31"/>
    </row>
    <row r="92" spans="1:7" ht="15" customHeight="1">
      <c r="A92" s="100" t="s">
        <v>648</v>
      </c>
      <c r="B92" s="31">
        <v>588288</v>
      </c>
      <c r="C92" s="31"/>
      <c r="D92" s="31"/>
      <c r="E92" s="31"/>
      <c r="F92" s="31">
        <f t="shared" si="5"/>
        <v>588288</v>
      </c>
      <c r="G92" s="31"/>
    </row>
    <row r="93" spans="1:7" ht="15" customHeight="1">
      <c r="A93" s="100" t="s">
        <v>649</v>
      </c>
      <c r="B93" s="31">
        <v>6463985</v>
      </c>
      <c r="C93" s="31"/>
      <c r="D93" s="31"/>
      <c r="E93" s="31"/>
      <c r="F93" s="31">
        <f t="shared" si="4"/>
        <v>6463985</v>
      </c>
      <c r="G93" s="31"/>
    </row>
    <row r="94" spans="1:7" ht="15" customHeight="1">
      <c r="A94" s="100" t="s">
        <v>556</v>
      </c>
      <c r="B94" s="31">
        <v>3366320</v>
      </c>
      <c r="C94" s="31"/>
      <c r="D94" s="31"/>
      <c r="E94" s="31"/>
      <c r="F94" s="31">
        <f t="shared" si="4"/>
        <v>3366320</v>
      </c>
      <c r="G94" s="31"/>
    </row>
    <row r="95" spans="1:7" ht="15" customHeight="1">
      <c r="A95" s="100" t="s">
        <v>615</v>
      </c>
      <c r="B95" s="31">
        <v>8649000</v>
      </c>
      <c r="C95" s="31"/>
      <c r="D95" s="31"/>
      <c r="E95" s="31"/>
      <c r="F95" s="31">
        <f t="shared" si="4"/>
        <v>8649000</v>
      </c>
      <c r="G95" s="31"/>
    </row>
    <row r="96" spans="1:7" ht="15" customHeight="1">
      <c r="A96" s="100" t="s">
        <v>616</v>
      </c>
      <c r="B96" s="31">
        <v>10189</v>
      </c>
      <c r="C96" s="31"/>
      <c r="D96" s="31"/>
      <c r="E96" s="31"/>
      <c r="F96" s="31">
        <f t="shared" si="4"/>
        <v>10189</v>
      </c>
      <c r="G96" s="31"/>
    </row>
    <row r="97" spans="1:8" ht="15" customHeight="1">
      <c r="A97" s="100" t="s">
        <v>617</v>
      </c>
      <c r="B97" s="31">
        <v>1112914</v>
      </c>
      <c r="C97" s="31"/>
      <c r="D97" s="31"/>
      <c r="E97" s="31"/>
      <c r="F97" s="31">
        <f t="shared" si="4"/>
        <v>1112914</v>
      </c>
      <c r="G97" s="31"/>
    </row>
    <row r="98" spans="1:8" ht="15" customHeight="1">
      <c r="A98" s="100" t="s">
        <v>618</v>
      </c>
      <c r="B98" s="31">
        <v>4400000</v>
      </c>
      <c r="C98" s="31"/>
      <c r="D98" s="31"/>
      <c r="E98" s="31"/>
      <c r="F98" s="31">
        <f t="shared" si="4"/>
        <v>4400000</v>
      </c>
      <c r="G98" s="31"/>
    </row>
    <row r="99" spans="1:8" ht="15" customHeight="1">
      <c r="A99" s="100" t="s">
        <v>619</v>
      </c>
      <c r="B99" s="31">
        <v>500000</v>
      </c>
      <c r="C99" s="31"/>
      <c r="D99" s="31"/>
      <c r="E99" s="31"/>
      <c r="F99" s="31">
        <f t="shared" si="4"/>
        <v>500000</v>
      </c>
      <c r="G99" s="31"/>
    </row>
    <row r="100" spans="1:8" ht="15" customHeight="1">
      <c r="A100" s="100" t="s">
        <v>650</v>
      </c>
      <c r="B100" s="31">
        <v>153011153</v>
      </c>
      <c r="C100" s="31"/>
      <c r="D100" s="31"/>
      <c r="E100" s="31"/>
      <c r="F100" s="31">
        <f t="shared" si="4"/>
        <v>153011153</v>
      </c>
      <c r="G100" s="31"/>
    </row>
    <row r="101" spans="1:8" ht="15" customHeight="1">
      <c r="A101" s="100" t="s">
        <v>651</v>
      </c>
      <c r="B101" s="31">
        <v>44140750</v>
      </c>
      <c r="C101" s="31"/>
      <c r="D101" s="31"/>
      <c r="E101" s="31"/>
      <c r="F101" s="31">
        <f t="shared" si="4"/>
        <v>44140750</v>
      </c>
      <c r="G101" s="31"/>
    </row>
    <row r="102" spans="1:8" ht="15" customHeight="1">
      <c r="A102" s="97" t="s">
        <v>142</v>
      </c>
      <c r="B102" s="31">
        <f ca="1">SUM(OFFSET(A81,1,1):OFFSET(A102,-1,1))</f>
        <v>5063474918</v>
      </c>
      <c r="C102" s="31">
        <f ca="1">SUM(OFFSET(B81,1,1):OFFSET(B102,-1,1))</f>
        <v>0</v>
      </c>
      <c r="D102" s="31">
        <f ca="1">SUM(OFFSET(C81,1,1):OFFSET(C102,-1,1))</f>
        <v>0</v>
      </c>
      <c r="E102" s="31">
        <f ca="1">SUM(OFFSET(D81,1,1):OFFSET(D102,-1,1))</f>
        <v>0</v>
      </c>
      <c r="F102" s="31">
        <f ca="1">SUM(OFFSET(E81,1,1):OFFSET(E102,-1,1))</f>
        <v>5063474918</v>
      </c>
      <c r="G102" s="31">
        <f ca="1">SUM(OFFSET(F81,1,1):OFFSET(F102,-1,1))</f>
        <v>0</v>
      </c>
    </row>
    <row r="103" spans="1:8" ht="15" customHeight="1">
      <c r="A103" s="95"/>
      <c r="B103" s="95"/>
      <c r="C103" s="95"/>
      <c r="D103" s="95"/>
      <c r="E103" s="95"/>
      <c r="F103" s="95"/>
      <c r="G103" s="95"/>
    </row>
    <row r="104" spans="1:8" ht="15" customHeight="1">
      <c r="A104" s="99" t="s">
        <v>258</v>
      </c>
      <c r="B104" s="98"/>
      <c r="C104" s="98"/>
      <c r="D104" s="98"/>
      <c r="E104" s="98"/>
      <c r="F104" s="55" t="s">
        <v>139</v>
      </c>
      <c r="G104" s="95"/>
    </row>
    <row r="105" spans="1:8" ht="30" customHeight="1">
      <c r="A105" s="260" t="s">
        <v>250</v>
      </c>
      <c r="B105" s="262" t="s">
        <v>257</v>
      </c>
      <c r="C105" s="263"/>
      <c r="D105" s="262" t="s">
        <v>256</v>
      </c>
      <c r="E105" s="263"/>
      <c r="F105" s="260" t="s">
        <v>255</v>
      </c>
      <c r="G105" s="95"/>
    </row>
    <row r="106" spans="1:8" ht="30" customHeight="1">
      <c r="A106" s="261"/>
      <c r="B106" s="33" t="s">
        <v>254</v>
      </c>
      <c r="C106" s="33" t="s">
        <v>253</v>
      </c>
      <c r="D106" s="33" t="s">
        <v>254</v>
      </c>
      <c r="E106" s="33" t="s">
        <v>253</v>
      </c>
      <c r="F106" s="261"/>
      <c r="G106" s="95"/>
    </row>
    <row r="107" spans="1:8" ht="15" customHeight="1">
      <c r="A107" s="142"/>
      <c r="B107" s="33"/>
      <c r="C107" s="33"/>
      <c r="D107" s="33"/>
      <c r="E107" s="33"/>
      <c r="F107" s="142"/>
      <c r="G107" s="95"/>
    </row>
    <row r="108" spans="1:8" ht="15" customHeight="1">
      <c r="A108" s="97" t="s">
        <v>86</v>
      </c>
      <c r="B108" s="31">
        <f ca="1">SUM(OFFSET(A106,1,1):OFFSET(A108,-1,1))</f>
        <v>0</v>
      </c>
      <c r="C108" s="31">
        <f ca="1">SUM(OFFSET(B106,1,1):OFFSET(B108,-1,1))</f>
        <v>0</v>
      </c>
      <c r="D108" s="31">
        <f ca="1">SUM(OFFSET(C106,1,1):OFFSET(C108,-1,1))</f>
        <v>0</v>
      </c>
      <c r="E108" s="31">
        <f ca="1">SUM(OFFSET(D106,1,1):OFFSET(D108,-1,1))</f>
        <v>0</v>
      </c>
      <c r="F108" s="31">
        <f ca="1">SUM(OFFSET(E106,1,1):OFFSET(E108,-1,1))</f>
        <v>0</v>
      </c>
      <c r="G108" s="95"/>
    </row>
    <row r="109" spans="1:8" ht="15" customHeight="1">
      <c r="A109" s="96"/>
      <c r="B109" s="95"/>
      <c r="C109" s="95"/>
      <c r="D109" s="95"/>
      <c r="E109" s="95"/>
      <c r="F109" s="95"/>
      <c r="G109" s="95"/>
    </row>
    <row r="110" spans="1:8" ht="15" customHeight="1">
      <c r="A110" s="96"/>
      <c r="B110" s="95"/>
      <c r="C110" s="95"/>
      <c r="D110" s="95"/>
      <c r="E110" s="95"/>
      <c r="F110" s="95"/>
      <c r="G110" s="95"/>
    </row>
    <row r="111" spans="1:8" ht="15" customHeight="1">
      <c r="A111" s="62" t="s">
        <v>252</v>
      </c>
      <c r="B111" s="94"/>
      <c r="C111" s="34" t="s">
        <v>139</v>
      </c>
      <c r="D111" s="94"/>
      <c r="E111" s="35" t="s">
        <v>251</v>
      </c>
      <c r="F111" s="94"/>
      <c r="G111" s="34"/>
      <c r="H111" s="34" t="s">
        <v>139</v>
      </c>
    </row>
    <row r="112" spans="1:8" ht="40.049999999999997" customHeight="1">
      <c r="A112" s="33" t="s">
        <v>250</v>
      </c>
      <c r="B112" s="33" t="s">
        <v>249</v>
      </c>
      <c r="C112" s="33" t="s">
        <v>248</v>
      </c>
      <c r="D112" s="68"/>
      <c r="E112" s="262" t="s">
        <v>250</v>
      </c>
      <c r="F112" s="263"/>
      <c r="G112" s="33" t="s">
        <v>249</v>
      </c>
      <c r="H112" s="33" t="s">
        <v>248</v>
      </c>
    </row>
    <row r="113" spans="1:8" ht="15" customHeight="1">
      <c r="A113" s="93" t="s">
        <v>247</v>
      </c>
      <c r="B113" s="92"/>
      <c r="C113" s="92"/>
      <c r="D113" s="68"/>
      <c r="E113" s="288" t="s">
        <v>247</v>
      </c>
      <c r="F113" s="289"/>
      <c r="G113" s="91"/>
      <c r="H113" s="91"/>
    </row>
    <row r="114" spans="1:8" ht="15" customHeight="1">
      <c r="A114" s="90"/>
      <c r="B114" s="89"/>
      <c r="C114" s="89"/>
      <c r="D114" s="68"/>
      <c r="E114" s="290"/>
      <c r="F114" s="291"/>
      <c r="G114" s="89"/>
      <c r="H114" s="89"/>
    </row>
    <row r="115" spans="1:8" ht="15" customHeight="1" thickBot="1">
      <c r="A115" s="81" t="s">
        <v>235</v>
      </c>
      <c r="B115" s="88">
        <f ca="1">SUM(OFFSET(A113,1,1):OFFSET(A115,-1,1))</f>
        <v>0</v>
      </c>
      <c r="C115" s="88">
        <f ca="1">SUM(OFFSET(B113,1,1):OFFSET(B115,-1,1))</f>
        <v>0</v>
      </c>
      <c r="D115" s="68"/>
      <c r="E115" s="279" t="s">
        <v>235</v>
      </c>
      <c r="F115" s="280"/>
      <c r="G115" s="88">
        <f ca="1">SUM(OFFSET(F113,1,1):OFFSET(F115,-1,1))</f>
        <v>0</v>
      </c>
      <c r="H115" s="88">
        <f ca="1">SUM(OFFSET(G113,1,1):OFFSET(G115,-1,1))</f>
        <v>0</v>
      </c>
    </row>
    <row r="116" spans="1:8" ht="15" customHeight="1" thickTop="1">
      <c r="A116" s="87" t="s">
        <v>246</v>
      </c>
      <c r="B116" s="86"/>
      <c r="C116" s="86"/>
      <c r="D116" s="68"/>
      <c r="E116" s="292" t="s">
        <v>246</v>
      </c>
      <c r="F116" s="293"/>
      <c r="G116" s="86"/>
      <c r="H116" s="86"/>
    </row>
    <row r="117" spans="1:8" ht="21" customHeight="1">
      <c r="A117" s="84" t="s">
        <v>245</v>
      </c>
      <c r="B117" s="85"/>
      <c r="C117" s="85"/>
      <c r="D117" s="68"/>
      <c r="E117" s="275" t="s">
        <v>245</v>
      </c>
      <c r="F117" s="276"/>
      <c r="G117" s="85"/>
      <c r="H117" s="85"/>
    </row>
    <row r="118" spans="1:8" ht="21" customHeight="1">
      <c r="A118" s="82" t="s">
        <v>244</v>
      </c>
      <c r="B118" s="78">
        <v>24416180</v>
      </c>
      <c r="C118" s="78"/>
      <c r="D118" s="68"/>
      <c r="E118" s="277" t="s">
        <v>244</v>
      </c>
      <c r="F118" s="278"/>
      <c r="G118" s="147">
        <v>6971537</v>
      </c>
      <c r="H118" s="147"/>
    </row>
    <row r="119" spans="1:8" ht="21" customHeight="1">
      <c r="A119" s="82" t="s">
        <v>243</v>
      </c>
      <c r="B119" s="78">
        <v>35237680</v>
      </c>
      <c r="C119" s="78"/>
      <c r="D119" s="68"/>
      <c r="E119" s="277" t="s">
        <v>243</v>
      </c>
      <c r="F119" s="278"/>
      <c r="G119" s="147">
        <v>7223650</v>
      </c>
      <c r="H119" s="78"/>
    </row>
    <row r="120" spans="1:8" ht="21" customHeight="1">
      <c r="A120" s="82" t="s">
        <v>242</v>
      </c>
      <c r="B120" s="78">
        <v>732800</v>
      </c>
      <c r="C120" s="78"/>
      <c r="D120" s="68"/>
      <c r="E120" s="277" t="s">
        <v>242</v>
      </c>
      <c r="F120" s="278"/>
      <c r="G120" s="147">
        <v>222800</v>
      </c>
      <c r="H120" s="78"/>
    </row>
    <row r="121" spans="1:8" ht="21" customHeight="1">
      <c r="A121" s="82" t="s">
        <v>241</v>
      </c>
      <c r="B121" s="78">
        <v>0</v>
      </c>
      <c r="C121" s="78"/>
      <c r="D121" s="68"/>
      <c r="E121" s="277" t="s">
        <v>241</v>
      </c>
      <c r="F121" s="278"/>
      <c r="G121" s="147">
        <v>0</v>
      </c>
      <c r="H121" s="78"/>
    </row>
    <row r="122" spans="1:8" s="68" customFormat="1" ht="21" customHeight="1">
      <c r="A122" s="82" t="s">
        <v>557</v>
      </c>
      <c r="B122" s="147">
        <v>60559047</v>
      </c>
      <c r="C122" s="147"/>
      <c r="E122" s="231" t="s">
        <v>557</v>
      </c>
      <c r="F122" s="232"/>
      <c r="G122" s="147">
        <v>16156225</v>
      </c>
      <c r="H122" s="78"/>
    </row>
    <row r="123" spans="1:8" ht="21" customHeight="1">
      <c r="A123" s="84" t="s">
        <v>240</v>
      </c>
      <c r="B123" s="83"/>
      <c r="C123" s="83"/>
      <c r="D123" s="68"/>
      <c r="E123" s="286" t="s">
        <v>240</v>
      </c>
      <c r="F123" s="287"/>
      <c r="G123" s="148"/>
      <c r="H123" s="83"/>
    </row>
    <row r="124" spans="1:8" ht="21" customHeight="1">
      <c r="A124" s="82" t="s">
        <v>239</v>
      </c>
      <c r="B124" s="78">
        <v>0</v>
      </c>
      <c r="C124" s="78"/>
      <c r="D124" s="68"/>
      <c r="E124" s="277" t="s">
        <v>239</v>
      </c>
      <c r="F124" s="278"/>
      <c r="G124" s="147">
        <v>0</v>
      </c>
      <c r="H124" s="78"/>
    </row>
    <row r="125" spans="1:8" ht="21" customHeight="1">
      <c r="A125" s="82" t="s">
        <v>238</v>
      </c>
      <c r="B125" s="78">
        <v>40221653</v>
      </c>
      <c r="C125" s="78"/>
      <c r="D125" s="68"/>
      <c r="E125" s="277" t="s">
        <v>238</v>
      </c>
      <c r="F125" s="278"/>
      <c r="G125" s="147">
        <v>64094562</v>
      </c>
      <c r="H125" s="78"/>
    </row>
    <row r="126" spans="1:8" ht="21" customHeight="1">
      <c r="A126" s="82" t="s">
        <v>237</v>
      </c>
      <c r="B126" s="78">
        <v>4291571</v>
      </c>
      <c r="C126" s="78"/>
      <c r="D126" s="68"/>
      <c r="E126" s="277" t="s">
        <v>237</v>
      </c>
      <c r="F126" s="278"/>
      <c r="G126" s="147">
        <v>158148</v>
      </c>
      <c r="H126" s="78"/>
    </row>
    <row r="127" spans="1:8" ht="21" customHeight="1">
      <c r="A127" s="82" t="s">
        <v>236</v>
      </c>
      <c r="B127" s="78">
        <v>0</v>
      </c>
      <c r="C127" s="78"/>
      <c r="D127" s="68"/>
      <c r="E127" s="277" t="s">
        <v>236</v>
      </c>
      <c r="F127" s="278"/>
      <c r="G127" s="78">
        <v>0</v>
      </c>
      <c r="H127" s="78"/>
    </row>
    <row r="128" spans="1:8" ht="21" customHeight="1" thickBot="1">
      <c r="A128" s="81" t="s">
        <v>235</v>
      </c>
      <c r="B128" s="80">
        <f ca="1">SUM(OFFSET(A116,1,1):OFFSET(A128,-1,1))</f>
        <v>165458931</v>
      </c>
      <c r="C128" s="80">
        <v>8053713</v>
      </c>
      <c r="D128" s="68"/>
      <c r="E128" s="279" t="s">
        <v>235</v>
      </c>
      <c r="F128" s="280"/>
      <c r="G128" s="80">
        <f ca="1">SUM(OFFSET(F116,1,1):OFFSET(F128,-1,1))</f>
        <v>94826922</v>
      </c>
      <c r="H128" s="80">
        <v>1141120</v>
      </c>
    </row>
    <row r="129" spans="1:11" ht="21" customHeight="1" thickTop="1">
      <c r="A129" s="79" t="s">
        <v>86</v>
      </c>
      <c r="B129" s="78">
        <f ca="1">SUM(B115,B128)</f>
        <v>165458931</v>
      </c>
      <c r="C129" s="78">
        <f ca="1">SUM(C115,C128)</f>
        <v>8053713</v>
      </c>
      <c r="D129" s="68"/>
      <c r="E129" s="281" t="s">
        <v>86</v>
      </c>
      <c r="F129" s="282"/>
      <c r="G129" s="78">
        <f ca="1">SUM(G115,G128)</f>
        <v>94826922</v>
      </c>
      <c r="H129" s="78">
        <f ca="1">SUM(H115,H128)</f>
        <v>1141120</v>
      </c>
    </row>
    <row r="132" spans="1:11" ht="15" customHeight="1">
      <c r="A132" s="58" t="s">
        <v>234</v>
      </c>
      <c r="B132" s="50"/>
      <c r="C132" s="50"/>
      <c r="D132" s="50"/>
      <c r="E132" s="50"/>
      <c r="F132" s="50"/>
      <c r="G132" s="50"/>
      <c r="H132" s="50"/>
      <c r="I132" s="50"/>
      <c r="J132" s="50"/>
      <c r="K132" s="50"/>
    </row>
    <row r="133" spans="1:11" ht="15" customHeight="1">
      <c r="A133" s="58" t="s">
        <v>233</v>
      </c>
      <c r="B133" s="77"/>
      <c r="C133" s="77"/>
      <c r="D133" s="77"/>
      <c r="E133" s="77"/>
      <c r="F133" s="77"/>
      <c r="G133" s="77"/>
      <c r="H133" s="77"/>
      <c r="I133" s="77"/>
      <c r="J133" s="77"/>
      <c r="K133" s="76" t="s">
        <v>139</v>
      </c>
    </row>
    <row r="134" spans="1:11" ht="19.95" customHeight="1">
      <c r="A134" s="268" t="s">
        <v>137</v>
      </c>
      <c r="B134" s="249" t="s">
        <v>201</v>
      </c>
      <c r="C134" s="75"/>
      <c r="D134" s="284" t="s">
        <v>232</v>
      </c>
      <c r="E134" s="268" t="s">
        <v>231</v>
      </c>
      <c r="F134" s="268" t="s">
        <v>230</v>
      </c>
      <c r="G134" s="268" t="s">
        <v>229</v>
      </c>
      <c r="H134" s="249" t="s">
        <v>228</v>
      </c>
      <c r="I134" s="74"/>
      <c r="J134" s="73"/>
      <c r="K134" s="268" t="s">
        <v>227</v>
      </c>
    </row>
    <row r="135" spans="1:11" ht="19.95" customHeight="1">
      <c r="A135" s="283"/>
      <c r="B135" s="269"/>
      <c r="C135" s="72" t="s">
        <v>226</v>
      </c>
      <c r="D135" s="285"/>
      <c r="E135" s="269"/>
      <c r="F135" s="269"/>
      <c r="G135" s="269"/>
      <c r="H135" s="250"/>
      <c r="I135" s="71" t="s">
        <v>225</v>
      </c>
      <c r="J135" s="71" t="s">
        <v>224</v>
      </c>
      <c r="K135" s="269"/>
    </row>
    <row r="136" spans="1:11" ht="18" customHeight="1">
      <c r="A136" s="70" t="s">
        <v>723</v>
      </c>
      <c r="B136" s="53">
        <v>1231163502</v>
      </c>
      <c r="C136" s="190">
        <v>158615177</v>
      </c>
      <c r="D136" s="191">
        <v>288452171</v>
      </c>
      <c r="E136" s="53">
        <v>95239331</v>
      </c>
      <c r="F136" s="53">
        <v>0</v>
      </c>
      <c r="G136" s="53">
        <v>0</v>
      </c>
      <c r="H136" s="53">
        <v>0</v>
      </c>
      <c r="I136" s="53">
        <v>0</v>
      </c>
      <c r="J136" s="53">
        <v>0</v>
      </c>
      <c r="K136" s="53">
        <v>847472000</v>
      </c>
    </row>
    <row r="137" spans="1:11" ht="18" customHeight="1">
      <c r="A137" s="70" t="s">
        <v>724</v>
      </c>
      <c r="B137" s="53">
        <v>20271258</v>
      </c>
      <c r="C137" s="190">
        <v>5002995</v>
      </c>
      <c r="D137" s="191">
        <v>20271258</v>
      </c>
      <c r="E137" s="53">
        <v>0</v>
      </c>
      <c r="F137" s="53">
        <v>0</v>
      </c>
      <c r="G137" s="53">
        <v>0</v>
      </c>
      <c r="H137" s="53">
        <v>0</v>
      </c>
      <c r="I137" s="53">
        <v>0</v>
      </c>
      <c r="J137" s="53">
        <v>0</v>
      </c>
      <c r="K137" s="53">
        <v>0</v>
      </c>
    </row>
    <row r="138" spans="1:11" ht="18" customHeight="1">
      <c r="A138" s="70" t="s">
        <v>725</v>
      </c>
      <c r="B138" s="53">
        <v>0</v>
      </c>
      <c r="C138" s="190">
        <v>0</v>
      </c>
      <c r="D138" s="191">
        <v>0</v>
      </c>
      <c r="E138" s="53">
        <v>0</v>
      </c>
      <c r="F138" s="53">
        <v>0</v>
      </c>
      <c r="G138" s="53">
        <v>0</v>
      </c>
      <c r="H138" s="53">
        <v>0</v>
      </c>
      <c r="I138" s="53">
        <v>0</v>
      </c>
      <c r="J138" s="53">
        <v>0</v>
      </c>
      <c r="K138" s="53">
        <v>0</v>
      </c>
    </row>
    <row r="139" spans="1:11" ht="18" customHeight="1">
      <c r="A139" s="70" t="s">
        <v>726</v>
      </c>
      <c r="B139" s="53">
        <v>0</v>
      </c>
      <c r="C139" s="190">
        <v>0</v>
      </c>
      <c r="D139" s="191">
        <v>0</v>
      </c>
      <c r="E139" s="53">
        <v>0</v>
      </c>
      <c r="F139" s="53">
        <v>0</v>
      </c>
      <c r="G139" s="53">
        <v>0</v>
      </c>
      <c r="H139" s="53">
        <v>0</v>
      </c>
      <c r="I139" s="53">
        <v>0</v>
      </c>
      <c r="J139" s="53">
        <v>0</v>
      </c>
      <c r="K139" s="53">
        <v>0</v>
      </c>
    </row>
    <row r="140" spans="1:11" ht="18" customHeight="1">
      <c r="A140" s="70" t="s">
        <v>727</v>
      </c>
      <c r="B140" s="53">
        <v>194234667</v>
      </c>
      <c r="C140" s="190">
        <v>32395522</v>
      </c>
      <c r="D140" s="191">
        <v>194234667</v>
      </c>
      <c r="E140" s="53">
        <v>0</v>
      </c>
      <c r="F140" s="53">
        <v>0</v>
      </c>
      <c r="G140" s="53">
        <v>0</v>
      </c>
      <c r="H140" s="53">
        <v>0</v>
      </c>
      <c r="I140" s="53">
        <v>0</v>
      </c>
      <c r="J140" s="53">
        <v>0</v>
      </c>
      <c r="K140" s="53">
        <v>0</v>
      </c>
    </row>
    <row r="141" spans="1:11" ht="18" customHeight="1">
      <c r="A141" s="70" t="s">
        <v>728</v>
      </c>
      <c r="B141" s="53">
        <v>936472000</v>
      </c>
      <c r="C141" s="190">
        <v>58133166</v>
      </c>
      <c r="D141" s="191">
        <v>0</v>
      </c>
      <c r="E141" s="53">
        <v>89000000</v>
      </c>
      <c r="F141" s="53">
        <v>0</v>
      </c>
      <c r="G141" s="53"/>
      <c r="H141" s="53">
        <v>0</v>
      </c>
      <c r="I141" s="53">
        <v>0</v>
      </c>
      <c r="J141" s="53">
        <v>0</v>
      </c>
      <c r="K141" s="53">
        <v>847472000</v>
      </c>
    </row>
    <row r="142" spans="1:11" ht="18" customHeight="1">
      <c r="A142" s="70" t="s">
        <v>729</v>
      </c>
      <c r="B142" s="53">
        <v>80185577</v>
      </c>
      <c r="C142" s="190">
        <v>63083494</v>
      </c>
      <c r="D142" s="191">
        <v>73946246</v>
      </c>
      <c r="E142" s="53">
        <v>6239331</v>
      </c>
      <c r="F142" s="53">
        <v>0</v>
      </c>
      <c r="G142" s="53">
        <v>0</v>
      </c>
      <c r="H142" s="53">
        <v>0</v>
      </c>
      <c r="I142" s="53">
        <v>0</v>
      </c>
      <c r="J142" s="53">
        <v>0</v>
      </c>
      <c r="K142" s="53">
        <v>0</v>
      </c>
    </row>
    <row r="143" spans="1:11" ht="18" customHeight="1">
      <c r="A143" s="70" t="s">
        <v>730</v>
      </c>
      <c r="B143" s="53">
        <v>4906811770</v>
      </c>
      <c r="C143" s="190">
        <v>505840176</v>
      </c>
      <c r="D143" s="191">
        <v>4296500342</v>
      </c>
      <c r="E143" s="53">
        <v>597911428</v>
      </c>
      <c r="F143" s="53">
        <v>0</v>
      </c>
      <c r="G143" s="53">
        <v>0</v>
      </c>
      <c r="H143" s="53">
        <v>0</v>
      </c>
      <c r="I143" s="53">
        <v>0</v>
      </c>
      <c r="J143" s="53">
        <v>0</v>
      </c>
      <c r="K143" s="53">
        <v>12400000</v>
      </c>
    </row>
    <row r="144" spans="1:11" ht="18" customHeight="1">
      <c r="A144" s="70" t="s">
        <v>731</v>
      </c>
      <c r="B144" s="53">
        <v>1220193415</v>
      </c>
      <c r="C144" s="190">
        <v>157689080</v>
      </c>
      <c r="D144" s="191">
        <v>626017407</v>
      </c>
      <c r="E144" s="53">
        <v>594176008</v>
      </c>
      <c r="F144" s="53" t="s">
        <v>551</v>
      </c>
      <c r="G144" s="53" t="s">
        <v>551</v>
      </c>
      <c r="H144" s="53" t="s">
        <v>551</v>
      </c>
      <c r="I144" s="53" t="s">
        <v>551</v>
      </c>
      <c r="J144" s="53" t="s">
        <v>551</v>
      </c>
      <c r="K144" s="53">
        <v>0</v>
      </c>
    </row>
    <row r="145" spans="1:15" ht="18" customHeight="1">
      <c r="A145" s="70" t="s">
        <v>732</v>
      </c>
      <c r="B145" s="53">
        <v>4571124</v>
      </c>
      <c r="C145" s="190">
        <v>761854</v>
      </c>
      <c r="D145" s="191">
        <v>835704</v>
      </c>
      <c r="E145" s="53">
        <v>3735420</v>
      </c>
      <c r="F145" s="53" t="s">
        <v>551</v>
      </c>
      <c r="G145" s="53" t="s">
        <v>551</v>
      </c>
      <c r="H145" s="53" t="s">
        <v>551</v>
      </c>
      <c r="I145" s="53" t="s">
        <v>551</v>
      </c>
      <c r="J145" s="53" t="s">
        <v>551</v>
      </c>
      <c r="K145" s="53">
        <v>0</v>
      </c>
    </row>
    <row r="146" spans="1:15" ht="18" customHeight="1">
      <c r="A146" s="70" t="s">
        <v>733</v>
      </c>
      <c r="B146" s="53">
        <v>1433733</v>
      </c>
      <c r="C146" s="190">
        <v>978932</v>
      </c>
      <c r="D146" s="191">
        <v>1433733</v>
      </c>
      <c r="E146" s="53">
        <v>0</v>
      </c>
      <c r="F146" s="53" t="s">
        <v>551</v>
      </c>
      <c r="G146" s="53" t="s">
        <v>551</v>
      </c>
      <c r="H146" s="53" t="s">
        <v>551</v>
      </c>
      <c r="I146" s="53" t="s">
        <v>551</v>
      </c>
      <c r="J146" s="53" t="s">
        <v>551</v>
      </c>
      <c r="K146" s="53">
        <v>0</v>
      </c>
    </row>
    <row r="147" spans="1:15" ht="18" customHeight="1">
      <c r="A147" s="70" t="s">
        <v>734</v>
      </c>
      <c r="B147" s="53">
        <v>0</v>
      </c>
      <c r="C147" s="190">
        <v>0</v>
      </c>
      <c r="D147" s="191">
        <v>0</v>
      </c>
      <c r="E147" s="53">
        <v>0</v>
      </c>
      <c r="F147" s="53" t="s">
        <v>551</v>
      </c>
      <c r="G147" s="53" t="s">
        <v>551</v>
      </c>
      <c r="H147" s="53" t="s">
        <v>551</v>
      </c>
      <c r="I147" s="53" t="s">
        <v>551</v>
      </c>
      <c r="J147" s="53" t="s">
        <v>551</v>
      </c>
      <c r="K147" s="53">
        <v>0</v>
      </c>
    </row>
    <row r="148" spans="1:15" ht="18" customHeight="1">
      <c r="A148" s="70" t="s">
        <v>735</v>
      </c>
      <c r="B148" s="180">
        <v>3680613498</v>
      </c>
      <c r="C148" s="181">
        <v>356064351</v>
      </c>
      <c r="D148" s="182">
        <v>3668213498</v>
      </c>
      <c r="E148" s="180">
        <v>0</v>
      </c>
      <c r="F148" s="53" t="s">
        <v>551</v>
      </c>
      <c r="G148" s="53" t="s">
        <v>551</v>
      </c>
      <c r="H148" s="53" t="s">
        <v>551</v>
      </c>
      <c r="I148" s="53" t="s">
        <v>551</v>
      </c>
      <c r="J148" s="53" t="s">
        <v>551</v>
      </c>
      <c r="K148" s="53">
        <v>12400000</v>
      </c>
    </row>
    <row r="149" spans="1:15" ht="18" customHeight="1">
      <c r="A149" s="69" t="s">
        <v>736</v>
      </c>
      <c r="B149" s="183">
        <v>6137975272</v>
      </c>
      <c r="C149" s="67">
        <v>674109394</v>
      </c>
      <c r="D149" s="184">
        <v>4584952513</v>
      </c>
      <c r="E149" s="183">
        <v>693150759</v>
      </c>
      <c r="F149" s="183">
        <v>0</v>
      </c>
      <c r="G149" s="183">
        <v>0</v>
      </c>
      <c r="H149" s="183">
        <v>0</v>
      </c>
      <c r="I149" s="183">
        <v>0</v>
      </c>
      <c r="J149" s="183">
        <v>0</v>
      </c>
      <c r="K149" s="183">
        <v>859872000</v>
      </c>
    </row>
    <row r="151" spans="1:15" ht="15" customHeight="1">
      <c r="A151" s="62" t="s">
        <v>211</v>
      </c>
      <c r="B151" s="61"/>
      <c r="C151" s="61"/>
      <c r="D151" s="61"/>
      <c r="E151" s="61"/>
      <c r="F151" s="61"/>
      <c r="G151" s="61"/>
      <c r="H151" s="61"/>
      <c r="I151" s="60" t="s">
        <v>138</v>
      </c>
      <c r="J151" s="61"/>
    </row>
    <row r="152" spans="1:15" ht="19.95" customHeight="1">
      <c r="A152" s="249" t="s">
        <v>201</v>
      </c>
      <c r="B152" s="270" t="s">
        <v>210</v>
      </c>
      <c r="C152" s="268" t="s">
        <v>209</v>
      </c>
      <c r="D152" s="268" t="s">
        <v>208</v>
      </c>
      <c r="E152" s="268" t="s">
        <v>207</v>
      </c>
      <c r="F152" s="268" t="s">
        <v>206</v>
      </c>
      <c r="G152" s="273" t="s">
        <v>205</v>
      </c>
      <c r="H152" s="273" t="s">
        <v>204</v>
      </c>
      <c r="I152" s="273" t="s">
        <v>203</v>
      </c>
      <c r="J152" s="68"/>
    </row>
    <row r="153" spans="1:15" ht="19.95" customHeight="1">
      <c r="A153" s="250"/>
      <c r="B153" s="271"/>
      <c r="C153" s="272"/>
      <c r="D153" s="272"/>
      <c r="E153" s="272"/>
      <c r="F153" s="272"/>
      <c r="G153" s="274"/>
      <c r="H153" s="274"/>
      <c r="I153" s="274"/>
      <c r="J153" s="50"/>
    </row>
    <row r="154" spans="1:15" ht="15" customHeight="1">
      <c r="A154" s="67">
        <v>6137975272</v>
      </c>
      <c r="B154" s="192">
        <v>5868220370</v>
      </c>
      <c r="C154" s="193">
        <v>189188940</v>
      </c>
      <c r="D154" s="193">
        <v>32153951</v>
      </c>
      <c r="E154" s="193">
        <v>12114415</v>
      </c>
      <c r="F154" s="193">
        <v>36297596</v>
      </c>
      <c r="G154" s="193">
        <v>0</v>
      </c>
      <c r="H154" s="193">
        <v>0</v>
      </c>
      <c r="I154" s="194" t="s">
        <v>551</v>
      </c>
      <c r="J154" s="195"/>
    </row>
    <row r="155" spans="1:15" ht="15" customHeight="1">
      <c r="A155" s="50"/>
      <c r="B155" s="50"/>
      <c r="C155" s="50"/>
      <c r="D155" s="50"/>
      <c r="E155" s="50"/>
      <c r="F155" s="50"/>
      <c r="G155" s="50"/>
      <c r="H155" s="50"/>
      <c r="I155" s="50"/>
      <c r="J155" s="50"/>
    </row>
    <row r="156" spans="1:15" ht="15" customHeight="1">
      <c r="A156" s="62" t="s">
        <v>202</v>
      </c>
      <c r="B156" s="61"/>
      <c r="C156" s="61"/>
      <c r="D156" s="61"/>
      <c r="E156" s="61"/>
      <c r="F156" s="61"/>
      <c r="G156" s="61"/>
      <c r="H156" s="61"/>
      <c r="I156" s="61"/>
      <c r="J156" s="60" t="s">
        <v>138</v>
      </c>
    </row>
    <row r="157" spans="1:15" ht="19.95" customHeight="1">
      <c r="A157" s="264" t="s">
        <v>201</v>
      </c>
      <c r="B157" s="266" t="s">
        <v>200</v>
      </c>
      <c r="C157" s="247" t="s">
        <v>594</v>
      </c>
      <c r="D157" s="247" t="s">
        <v>595</v>
      </c>
      <c r="E157" s="247" t="s">
        <v>596</v>
      </c>
      <c r="F157" s="247" t="s">
        <v>196</v>
      </c>
      <c r="G157" s="247" t="s">
        <v>195</v>
      </c>
      <c r="H157" s="247" t="s">
        <v>194</v>
      </c>
      <c r="I157" s="247" t="s">
        <v>193</v>
      </c>
      <c r="J157" s="247" t="s">
        <v>192</v>
      </c>
    </row>
    <row r="158" spans="1:15" ht="19.95" customHeight="1">
      <c r="A158" s="265"/>
      <c r="B158" s="267"/>
      <c r="C158" s="248"/>
      <c r="D158" s="248"/>
      <c r="E158" s="248"/>
      <c r="F158" s="248"/>
      <c r="G158" s="248"/>
      <c r="H158" s="248"/>
      <c r="I158" s="248"/>
      <c r="J158" s="248"/>
    </row>
    <row r="159" spans="1:15" ht="15" customHeight="1">
      <c r="A159" s="67">
        <v>6137975272</v>
      </c>
      <c r="B159" s="196">
        <v>667870063</v>
      </c>
      <c r="C159" s="197">
        <v>770545161</v>
      </c>
      <c r="D159" s="197">
        <v>768996915</v>
      </c>
      <c r="E159" s="197">
        <v>749160805</v>
      </c>
      <c r="F159" s="197">
        <v>720920793</v>
      </c>
      <c r="G159" s="197">
        <v>2035848055</v>
      </c>
      <c r="H159" s="197">
        <v>388141923</v>
      </c>
      <c r="I159" s="197">
        <v>36491557</v>
      </c>
      <c r="J159" s="197">
        <v>0</v>
      </c>
      <c r="L159" s="29">
        <v>2144115500</v>
      </c>
      <c r="M159" s="29">
        <v>568174905</v>
      </c>
      <c r="N159" s="29">
        <v>85848286</v>
      </c>
    </row>
    <row r="160" spans="1:15" ht="15" customHeight="1">
      <c r="A160" s="50"/>
      <c r="B160" s="50"/>
      <c r="C160" s="50"/>
      <c r="D160" s="50"/>
      <c r="E160" s="50"/>
      <c r="F160" s="50"/>
      <c r="G160" s="50"/>
      <c r="H160" s="50"/>
      <c r="I160" s="50"/>
      <c r="J160" s="50"/>
      <c r="L160" s="29">
        <f>9803335+9571924+9585964+9600031+9203013</f>
        <v>47764267</v>
      </c>
      <c r="M160" s="29">
        <f>9217138+9231290+7101023+7115232+7129469</f>
        <v>39794152</v>
      </c>
      <c r="N160" s="29">
        <f>7143736+7158031+7172352+7186705+7201085</f>
        <v>35861909</v>
      </c>
      <c r="O160" s="29">
        <v>4165495</v>
      </c>
    </row>
    <row r="161" spans="1:12" ht="15" customHeight="1">
      <c r="A161" s="62" t="s">
        <v>191</v>
      </c>
      <c r="B161" s="50"/>
      <c r="C161" s="50"/>
      <c r="D161" s="61"/>
      <c r="E161" s="61"/>
      <c r="F161" s="61"/>
      <c r="G161" s="60" t="s">
        <v>138</v>
      </c>
      <c r="H161" s="50"/>
      <c r="I161" s="50"/>
      <c r="J161" s="50"/>
      <c r="L161" s="29">
        <v>8689826</v>
      </c>
    </row>
    <row r="162" spans="1:12" ht="19.95" customHeight="1">
      <c r="A162" s="249" t="s">
        <v>190</v>
      </c>
      <c r="B162" s="251" t="s">
        <v>189</v>
      </c>
      <c r="C162" s="252"/>
      <c r="D162" s="252"/>
      <c r="E162" s="252"/>
      <c r="F162" s="252"/>
      <c r="G162" s="253"/>
      <c r="H162" s="50"/>
      <c r="I162" s="50"/>
      <c r="J162" s="50"/>
    </row>
    <row r="163" spans="1:12" ht="19.95" customHeight="1">
      <c r="A163" s="250"/>
      <c r="B163" s="254"/>
      <c r="C163" s="255"/>
      <c r="D163" s="255"/>
      <c r="E163" s="255"/>
      <c r="F163" s="255"/>
      <c r="G163" s="256"/>
      <c r="H163" s="50"/>
      <c r="I163" s="50"/>
      <c r="J163" s="50"/>
    </row>
    <row r="164" spans="1:12" ht="15" customHeight="1">
      <c r="A164" s="59"/>
      <c r="B164" s="257"/>
      <c r="C164" s="258"/>
      <c r="D164" s="258"/>
      <c r="E164" s="258"/>
      <c r="F164" s="258"/>
      <c r="G164" s="259"/>
      <c r="H164" s="50"/>
      <c r="I164" s="50"/>
      <c r="J164" s="50"/>
    </row>
    <row r="167" spans="1:12" ht="15" customHeight="1">
      <c r="A167" s="58" t="s">
        <v>188</v>
      </c>
      <c r="B167" s="50"/>
      <c r="C167" s="50"/>
      <c r="D167" s="50"/>
      <c r="E167" s="50"/>
      <c r="F167" s="34" t="s">
        <v>139</v>
      </c>
    </row>
    <row r="168" spans="1:12" ht="19.95" customHeight="1">
      <c r="A168" s="260" t="s">
        <v>155</v>
      </c>
      <c r="B168" s="260" t="s">
        <v>187</v>
      </c>
      <c r="C168" s="260" t="s">
        <v>186</v>
      </c>
      <c r="D168" s="262" t="s">
        <v>185</v>
      </c>
      <c r="E168" s="263"/>
      <c r="F168" s="260" t="s">
        <v>136</v>
      </c>
    </row>
    <row r="169" spans="1:12" ht="19.95" customHeight="1">
      <c r="A169" s="261"/>
      <c r="B169" s="261"/>
      <c r="C169" s="261"/>
      <c r="D169" s="33" t="s">
        <v>184</v>
      </c>
      <c r="E169" s="33" t="s">
        <v>143</v>
      </c>
      <c r="F169" s="261"/>
    </row>
    <row r="170" spans="1:12" ht="15" customHeight="1">
      <c r="A170" s="57" t="s">
        <v>183</v>
      </c>
      <c r="B170" s="31">
        <v>9327722</v>
      </c>
      <c r="C170" s="31">
        <v>9040752</v>
      </c>
      <c r="D170" s="31">
        <v>9173641</v>
      </c>
      <c r="E170" s="31"/>
      <c r="F170" s="153">
        <v>9194833</v>
      </c>
    </row>
    <row r="171" spans="1:12" ht="15" customHeight="1">
      <c r="A171" s="57" t="s">
        <v>182</v>
      </c>
      <c r="B171" s="31"/>
      <c r="C171" s="31"/>
      <c r="D171" s="31"/>
      <c r="E171" s="31"/>
      <c r="F171" s="153"/>
    </row>
    <row r="172" spans="1:12" ht="15" customHeight="1">
      <c r="A172" s="57" t="s">
        <v>181</v>
      </c>
      <c r="B172" s="31">
        <v>756179000</v>
      </c>
      <c r="C172" s="31">
        <v>708797000</v>
      </c>
      <c r="D172" s="31">
        <v>756179000</v>
      </c>
      <c r="E172" s="31"/>
      <c r="F172" s="153">
        <v>708797000</v>
      </c>
    </row>
    <row r="173" spans="1:12" ht="15" customHeight="1">
      <c r="A173" s="57" t="s">
        <v>180</v>
      </c>
      <c r="B173" s="31"/>
      <c r="C173" s="31"/>
      <c r="D173" s="31"/>
      <c r="E173" s="31"/>
      <c r="F173" s="153"/>
    </row>
    <row r="174" spans="1:12" ht="15" customHeight="1">
      <c r="A174" s="57" t="s">
        <v>179</v>
      </c>
      <c r="B174" s="31">
        <v>57008833</v>
      </c>
      <c r="C174" s="31">
        <v>59240948</v>
      </c>
      <c r="D174" s="31">
        <v>57008833</v>
      </c>
      <c r="E174" s="31"/>
      <c r="F174" s="153">
        <v>59240948</v>
      </c>
    </row>
    <row r="175" spans="1:12" ht="15" customHeight="1">
      <c r="A175" s="30" t="s">
        <v>86</v>
      </c>
      <c r="B175" s="31">
        <v>822515555</v>
      </c>
      <c r="C175" s="31">
        <v>777078700</v>
      </c>
      <c r="D175" s="31">
        <v>822361474</v>
      </c>
      <c r="E175" s="31">
        <v>0</v>
      </c>
      <c r="F175" s="31">
        <v>777232781</v>
      </c>
    </row>
    <row r="178" spans="1:9" ht="15" customHeight="1">
      <c r="A178" s="52" t="s">
        <v>178</v>
      </c>
      <c r="B178" s="50"/>
      <c r="C178" s="50"/>
      <c r="D178" s="50"/>
      <c r="E178" s="50"/>
      <c r="F178" s="50"/>
    </row>
    <row r="179" spans="1:9" ht="15" customHeight="1">
      <c r="A179" s="35" t="s">
        <v>177</v>
      </c>
      <c r="B179" s="56"/>
      <c r="C179" s="56"/>
      <c r="D179" s="50"/>
      <c r="E179" s="50"/>
      <c r="F179" s="55"/>
      <c r="H179" s="55" t="s">
        <v>139</v>
      </c>
    </row>
    <row r="180" spans="1:9" ht="15" customHeight="1">
      <c r="A180" s="216" t="s">
        <v>156</v>
      </c>
      <c r="B180" s="216"/>
      <c r="C180" s="202" t="s">
        <v>176</v>
      </c>
      <c r="D180" s="203"/>
      <c r="E180" s="202" t="s">
        <v>175</v>
      </c>
      <c r="F180" s="203"/>
      <c r="G180" s="54" t="s">
        <v>174</v>
      </c>
      <c r="H180" s="202" t="s">
        <v>173</v>
      </c>
      <c r="I180" s="203"/>
    </row>
    <row r="181" spans="1:9" ht="15" customHeight="1">
      <c r="A181" s="223"/>
      <c r="B181" s="220"/>
      <c r="C181" s="198" t="s">
        <v>652</v>
      </c>
      <c r="D181" s="199"/>
      <c r="E181" s="198" t="s">
        <v>621</v>
      </c>
      <c r="F181" s="199"/>
      <c r="G181" s="53">
        <v>12510000</v>
      </c>
      <c r="H181" s="198" t="s">
        <v>622</v>
      </c>
      <c r="I181" s="199"/>
    </row>
    <row r="182" spans="1:9" ht="15" customHeight="1">
      <c r="A182" s="221"/>
      <c r="B182" s="222"/>
      <c r="C182" s="224" t="s">
        <v>159</v>
      </c>
      <c r="D182" s="225"/>
      <c r="E182" s="204"/>
      <c r="F182" s="205"/>
      <c r="G182" s="53">
        <f>SUM(G181:G181)</f>
        <v>12510000</v>
      </c>
      <c r="H182" s="204"/>
      <c r="I182" s="205"/>
    </row>
    <row r="183" spans="1:9" ht="15" customHeight="1">
      <c r="A183" s="217" t="s">
        <v>520</v>
      </c>
      <c r="B183" s="218"/>
      <c r="C183" s="198" t="s">
        <v>674</v>
      </c>
      <c r="D183" s="199"/>
      <c r="E183" s="198" t="s">
        <v>629</v>
      </c>
      <c r="F183" s="199"/>
      <c r="G183" s="53">
        <v>260091374</v>
      </c>
      <c r="H183" s="198" t="s">
        <v>634</v>
      </c>
      <c r="I183" s="199"/>
    </row>
    <row r="184" spans="1:9" ht="15" customHeight="1">
      <c r="A184" s="219"/>
      <c r="B184" s="220"/>
      <c r="C184" s="198" t="s">
        <v>624</v>
      </c>
      <c r="D184" s="199"/>
      <c r="E184" s="198" t="s">
        <v>630</v>
      </c>
      <c r="F184" s="199"/>
      <c r="G184" s="53">
        <v>34951382</v>
      </c>
      <c r="H184" s="198" t="s">
        <v>682</v>
      </c>
      <c r="I184" s="199"/>
    </row>
    <row r="185" spans="1:9" ht="15" customHeight="1">
      <c r="A185" s="219"/>
      <c r="B185" s="220"/>
      <c r="C185" s="198" t="s">
        <v>625</v>
      </c>
      <c r="D185" s="199"/>
      <c r="E185" s="198" t="s">
        <v>631</v>
      </c>
      <c r="F185" s="199"/>
      <c r="G185" s="53">
        <v>93512830</v>
      </c>
      <c r="H185" s="198" t="s">
        <v>635</v>
      </c>
      <c r="I185" s="199"/>
    </row>
    <row r="186" spans="1:9" ht="15" customHeight="1">
      <c r="A186" s="219"/>
      <c r="B186" s="220"/>
      <c r="C186" s="198" t="s">
        <v>626</v>
      </c>
      <c r="D186" s="199"/>
      <c r="E186" s="198" t="s">
        <v>558</v>
      </c>
      <c r="F186" s="199"/>
      <c r="G186" s="53">
        <v>114303000</v>
      </c>
      <c r="H186" s="198" t="s">
        <v>636</v>
      </c>
      <c r="I186" s="199"/>
    </row>
    <row r="187" spans="1:9" ht="15" customHeight="1">
      <c r="A187" s="219"/>
      <c r="B187" s="220"/>
      <c r="C187" s="198" t="s">
        <v>627</v>
      </c>
      <c r="D187" s="199"/>
      <c r="E187" s="198" t="s">
        <v>632</v>
      </c>
      <c r="F187" s="199"/>
      <c r="G187" s="53">
        <v>73498981</v>
      </c>
      <c r="H187" s="198" t="s">
        <v>627</v>
      </c>
      <c r="I187" s="199"/>
    </row>
    <row r="188" spans="1:9" ht="15" customHeight="1">
      <c r="A188" s="219"/>
      <c r="B188" s="220"/>
      <c r="C188" s="198" t="s">
        <v>669</v>
      </c>
      <c r="D188" s="199"/>
      <c r="E188" s="198" t="s">
        <v>671</v>
      </c>
      <c r="F188" s="199"/>
      <c r="G188" s="53">
        <v>18283000</v>
      </c>
      <c r="H188" s="198" t="s">
        <v>673</v>
      </c>
      <c r="I188" s="199"/>
    </row>
    <row r="189" spans="1:9" ht="15" customHeight="1">
      <c r="A189" s="219"/>
      <c r="B189" s="220"/>
      <c r="C189" s="198" t="s">
        <v>670</v>
      </c>
      <c r="D189" s="199"/>
      <c r="E189" s="198" t="s">
        <v>672</v>
      </c>
      <c r="F189" s="199"/>
      <c r="G189" s="53">
        <v>17050000</v>
      </c>
      <c r="H189" s="198" t="s">
        <v>670</v>
      </c>
      <c r="I189" s="199"/>
    </row>
    <row r="190" spans="1:9" ht="15" customHeight="1">
      <c r="A190" s="219"/>
      <c r="B190" s="220"/>
      <c r="C190" s="198" t="s">
        <v>628</v>
      </c>
      <c r="D190" s="199"/>
      <c r="E190" s="198" t="s">
        <v>633</v>
      </c>
      <c r="F190" s="199"/>
      <c r="G190" s="53">
        <v>15261970</v>
      </c>
      <c r="H190" s="198" t="s">
        <v>637</v>
      </c>
      <c r="I190" s="199"/>
    </row>
    <row r="191" spans="1:9" ht="15" customHeight="1">
      <c r="A191" s="219"/>
      <c r="B191" s="220"/>
      <c r="C191" s="198" t="s">
        <v>711</v>
      </c>
      <c r="D191" s="199"/>
      <c r="E191" s="198" t="s">
        <v>715</v>
      </c>
      <c r="F191" s="199"/>
      <c r="G191" s="53">
        <v>13120000</v>
      </c>
      <c r="H191" s="198" t="s">
        <v>719</v>
      </c>
      <c r="I191" s="199"/>
    </row>
    <row r="192" spans="1:9" ht="15" customHeight="1">
      <c r="A192" s="219"/>
      <c r="B192" s="220"/>
      <c r="C192" s="198" t="s">
        <v>720</v>
      </c>
      <c r="D192" s="199"/>
      <c r="E192" s="198" t="s">
        <v>716</v>
      </c>
      <c r="F192" s="199"/>
      <c r="G192" s="53">
        <v>16399000</v>
      </c>
      <c r="H192" s="198" t="s">
        <v>720</v>
      </c>
      <c r="I192" s="199"/>
    </row>
    <row r="193" spans="1:9" ht="15" customHeight="1">
      <c r="A193" s="219"/>
      <c r="B193" s="220"/>
      <c r="C193" s="198" t="s">
        <v>721</v>
      </c>
      <c r="D193" s="199"/>
      <c r="E193" s="198" t="s">
        <v>717</v>
      </c>
      <c r="F193" s="199"/>
      <c r="G193" s="53">
        <v>10842000</v>
      </c>
      <c r="H193" s="198" t="s">
        <v>721</v>
      </c>
      <c r="I193" s="199"/>
    </row>
    <row r="194" spans="1:9" ht="15" customHeight="1">
      <c r="A194" s="219"/>
      <c r="B194" s="220"/>
      <c r="C194" s="198" t="s">
        <v>722</v>
      </c>
      <c r="D194" s="199"/>
      <c r="E194" s="198" t="s">
        <v>718</v>
      </c>
      <c r="F194" s="199"/>
      <c r="G194" s="53">
        <v>13300000</v>
      </c>
      <c r="H194" s="198" t="s">
        <v>722</v>
      </c>
      <c r="I194" s="199"/>
    </row>
    <row r="195" spans="1:9" ht="15" customHeight="1">
      <c r="A195" s="219"/>
      <c r="B195" s="220"/>
      <c r="C195" s="198" t="s">
        <v>675</v>
      </c>
      <c r="D195" s="199"/>
      <c r="E195" s="198" t="s">
        <v>143</v>
      </c>
      <c r="F195" s="199"/>
      <c r="G195" s="53">
        <v>147160936</v>
      </c>
      <c r="H195" s="198" t="s">
        <v>590</v>
      </c>
      <c r="I195" s="199"/>
    </row>
    <row r="196" spans="1:9" ht="15" customHeight="1">
      <c r="A196" s="219"/>
      <c r="B196" s="220"/>
      <c r="C196" s="198" t="s">
        <v>676</v>
      </c>
      <c r="D196" s="199"/>
      <c r="E196" s="198" t="s">
        <v>680</v>
      </c>
      <c r="F196" s="199"/>
      <c r="G196" s="53">
        <v>789622988</v>
      </c>
      <c r="H196" s="198" t="s">
        <v>654</v>
      </c>
      <c r="I196" s="199"/>
    </row>
    <row r="197" spans="1:9" ht="15" customHeight="1">
      <c r="A197" s="219"/>
      <c r="B197" s="220"/>
      <c r="C197" s="198" t="s">
        <v>677</v>
      </c>
      <c r="D197" s="199"/>
      <c r="E197" s="198" t="s">
        <v>680</v>
      </c>
      <c r="F197" s="199"/>
      <c r="G197" s="53">
        <v>386572236</v>
      </c>
      <c r="H197" s="198" t="s">
        <v>655</v>
      </c>
      <c r="I197" s="199"/>
    </row>
    <row r="198" spans="1:9" ht="15" customHeight="1">
      <c r="A198" s="219"/>
      <c r="B198" s="220"/>
      <c r="C198" s="198" t="s">
        <v>678</v>
      </c>
      <c r="D198" s="199"/>
      <c r="E198" s="198" t="s">
        <v>630</v>
      </c>
      <c r="F198" s="199"/>
      <c r="G198" s="53">
        <v>80137150</v>
      </c>
      <c r="H198" s="198" t="s">
        <v>656</v>
      </c>
      <c r="I198" s="199"/>
    </row>
    <row r="199" spans="1:9" ht="15" customHeight="1">
      <c r="A199" s="219"/>
      <c r="B199" s="220"/>
      <c r="C199" s="198" t="s">
        <v>679</v>
      </c>
      <c r="D199" s="199"/>
      <c r="E199" s="198" t="s">
        <v>681</v>
      </c>
      <c r="F199" s="199"/>
      <c r="G199" s="53">
        <v>150130556</v>
      </c>
      <c r="H199" s="198" t="s">
        <v>657</v>
      </c>
      <c r="I199" s="199"/>
    </row>
    <row r="200" spans="1:9" ht="15" customHeight="1">
      <c r="A200" s="221"/>
      <c r="B200" s="222"/>
      <c r="C200" s="202" t="s">
        <v>159</v>
      </c>
      <c r="D200" s="203"/>
      <c r="E200" s="204"/>
      <c r="F200" s="205"/>
      <c r="G200" s="53">
        <f>SUM(G183:G199)</f>
        <v>2234237403</v>
      </c>
      <c r="H200" s="226"/>
      <c r="I200" s="227"/>
    </row>
    <row r="201" spans="1:9" ht="15" customHeight="1">
      <c r="A201" s="216" t="s">
        <v>142</v>
      </c>
      <c r="B201" s="216"/>
      <c r="C201" s="204"/>
      <c r="D201" s="205"/>
      <c r="E201" s="204"/>
      <c r="F201" s="205"/>
      <c r="G201" s="53">
        <f>SUM(G182,G200)</f>
        <v>2246747403</v>
      </c>
      <c r="H201" s="226"/>
      <c r="I201" s="227"/>
    </row>
    <row r="204" spans="1:9" ht="15" customHeight="1">
      <c r="A204" s="238" t="s">
        <v>172</v>
      </c>
      <c r="B204" s="238"/>
      <c r="C204" s="238"/>
      <c r="D204" s="238"/>
      <c r="E204" s="239"/>
    </row>
    <row r="205" spans="1:9" ht="15" customHeight="1">
      <c r="A205" s="51" t="s">
        <v>171</v>
      </c>
      <c r="B205" s="50"/>
      <c r="C205" s="50"/>
      <c r="D205" s="50"/>
      <c r="E205" s="49" t="s">
        <v>139</v>
      </c>
    </row>
    <row r="206" spans="1:9" ht="15" customHeight="1">
      <c r="A206" s="48" t="s">
        <v>170</v>
      </c>
      <c r="B206" s="48" t="s">
        <v>155</v>
      </c>
      <c r="C206" s="47" t="s">
        <v>169</v>
      </c>
      <c r="D206" s="47"/>
      <c r="E206" s="46" t="s">
        <v>87</v>
      </c>
    </row>
    <row r="207" spans="1:9" ht="15" customHeight="1">
      <c r="A207" s="240" t="s">
        <v>118</v>
      </c>
      <c r="B207" s="243" t="s">
        <v>162</v>
      </c>
      <c r="C207" s="209" t="s">
        <v>168</v>
      </c>
      <c r="D207" s="210"/>
      <c r="E207" s="152">
        <v>639433695</v>
      </c>
    </row>
    <row r="208" spans="1:9" ht="15" customHeight="1">
      <c r="A208" s="241"/>
      <c r="B208" s="244"/>
      <c r="C208" s="209" t="s">
        <v>167</v>
      </c>
      <c r="D208" s="246"/>
      <c r="E208" s="152">
        <v>172921000</v>
      </c>
    </row>
    <row r="209" spans="1:5" ht="15" customHeight="1">
      <c r="A209" s="241"/>
      <c r="B209" s="244"/>
      <c r="C209" s="209" t="s">
        <v>166</v>
      </c>
      <c r="D209" s="246"/>
      <c r="E209" s="152">
        <v>41225738</v>
      </c>
    </row>
    <row r="210" spans="1:5" ht="15" customHeight="1">
      <c r="A210" s="241"/>
      <c r="B210" s="244"/>
      <c r="C210" s="209" t="s">
        <v>165</v>
      </c>
      <c r="D210" s="246"/>
      <c r="E210" s="152">
        <v>2577899000</v>
      </c>
    </row>
    <row r="211" spans="1:5" ht="15" customHeight="1">
      <c r="A211" s="241"/>
      <c r="B211" s="244"/>
      <c r="C211" s="209" t="s">
        <v>597</v>
      </c>
      <c r="D211" s="246"/>
      <c r="E211" s="152">
        <v>540133658</v>
      </c>
    </row>
    <row r="212" spans="1:5" ht="15" customHeight="1">
      <c r="A212" s="241"/>
      <c r="B212" s="245"/>
      <c r="C212" s="211" t="s">
        <v>158</v>
      </c>
      <c r="D212" s="201"/>
      <c r="E212" s="152">
        <v>3971613091</v>
      </c>
    </row>
    <row r="213" spans="1:5" ht="15" customHeight="1">
      <c r="A213" s="241"/>
      <c r="B213" s="240" t="s">
        <v>151</v>
      </c>
      <c r="C213" s="214" t="s">
        <v>161</v>
      </c>
      <c r="D213" s="45" t="s">
        <v>164</v>
      </c>
      <c r="E213" s="152">
        <v>75372000</v>
      </c>
    </row>
    <row r="214" spans="1:5" ht="15" customHeight="1">
      <c r="A214" s="241"/>
      <c r="B214" s="241"/>
      <c r="C214" s="233"/>
      <c r="D214" s="45" t="s">
        <v>163</v>
      </c>
      <c r="E214" s="152">
        <v>34150000</v>
      </c>
    </row>
    <row r="215" spans="1:5" ht="15" customHeight="1">
      <c r="A215" s="241"/>
      <c r="B215" s="244"/>
      <c r="C215" s="215"/>
      <c r="D215" s="44" t="s">
        <v>159</v>
      </c>
      <c r="E215" s="152">
        <v>109522000</v>
      </c>
    </row>
    <row r="216" spans="1:5" ht="15" customHeight="1">
      <c r="A216" s="241"/>
      <c r="B216" s="244"/>
      <c r="C216" s="214" t="s">
        <v>160</v>
      </c>
      <c r="D216" s="45" t="s">
        <v>164</v>
      </c>
      <c r="E216" s="152">
        <v>273630787</v>
      </c>
    </row>
    <row r="217" spans="1:5" ht="15" customHeight="1">
      <c r="A217" s="241"/>
      <c r="B217" s="244"/>
      <c r="C217" s="233"/>
      <c r="D217" s="45" t="s">
        <v>163</v>
      </c>
      <c r="E217" s="152">
        <v>134375648</v>
      </c>
    </row>
    <row r="218" spans="1:5" ht="15" customHeight="1">
      <c r="A218" s="241"/>
      <c r="B218" s="244"/>
      <c r="C218" s="215"/>
      <c r="D218" s="44" t="s">
        <v>159</v>
      </c>
      <c r="E218" s="152">
        <v>408006435</v>
      </c>
    </row>
    <row r="219" spans="1:5" ht="15" customHeight="1">
      <c r="A219" s="241"/>
      <c r="B219" s="245"/>
      <c r="C219" s="211" t="s">
        <v>158</v>
      </c>
      <c r="D219" s="201"/>
      <c r="E219" s="152">
        <v>517528435</v>
      </c>
    </row>
    <row r="220" spans="1:5" ht="15" customHeight="1">
      <c r="A220" s="242"/>
      <c r="B220" s="211" t="s">
        <v>86</v>
      </c>
      <c r="C220" s="200"/>
      <c r="D220" s="201"/>
      <c r="E220" s="152">
        <v>4489141526</v>
      </c>
    </row>
    <row r="221" spans="1:5" ht="15" customHeight="1">
      <c r="A221" s="206" t="s">
        <v>559</v>
      </c>
      <c r="B221" s="207" t="s">
        <v>162</v>
      </c>
      <c r="C221" s="209" t="s">
        <v>605</v>
      </c>
      <c r="D221" s="210"/>
      <c r="E221" s="152">
        <v>928621833</v>
      </c>
    </row>
    <row r="222" spans="1:5" ht="15" customHeight="1">
      <c r="A222" s="206"/>
      <c r="B222" s="208"/>
      <c r="C222" s="211" t="s">
        <v>158</v>
      </c>
      <c r="D222" s="201"/>
      <c r="E222" s="152">
        <v>928621833</v>
      </c>
    </row>
    <row r="223" spans="1:5" ht="15" customHeight="1">
      <c r="A223" s="206"/>
      <c r="B223" s="212" t="s">
        <v>151</v>
      </c>
      <c r="C223" s="214" t="s">
        <v>161</v>
      </c>
      <c r="D223" s="45" t="s">
        <v>606</v>
      </c>
      <c r="E223" s="152">
        <v>31273453</v>
      </c>
    </row>
    <row r="224" spans="1:5" ht="15" customHeight="1">
      <c r="A224" s="206"/>
      <c r="B224" s="213"/>
      <c r="C224" s="215"/>
      <c r="D224" s="44" t="s">
        <v>159</v>
      </c>
      <c r="E224" s="152">
        <v>31273453</v>
      </c>
    </row>
    <row r="225" spans="1:6" ht="15" customHeight="1">
      <c r="A225" s="206"/>
      <c r="B225" s="213"/>
      <c r="C225" s="214" t="s">
        <v>160</v>
      </c>
      <c r="D225" s="45" t="s">
        <v>606</v>
      </c>
      <c r="E225" s="152">
        <v>699409960</v>
      </c>
    </row>
    <row r="226" spans="1:6" ht="15" customHeight="1">
      <c r="A226" s="206"/>
      <c r="B226" s="213"/>
      <c r="C226" s="215"/>
      <c r="D226" s="44" t="s">
        <v>159</v>
      </c>
      <c r="E226" s="152">
        <v>699409960</v>
      </c>
    </row>
    <row r="227" spans="1:6" ht="15" customHeight="1">
      <c r="A227" s="206"/>
      <c r="B227" s="208"/>
      <c r="C227" s="211" t="s">
        <v>158</v>
      </c>
      <c r="D227" s="201"/>
      <c r="E227" s="152">
        <v>730683413</v>
      </c>
    </row>
    <row r="228" spans="1:6" ht="15" customHeight="1">
      <c r="A228" s="206"/>
      <c r="B228" s="200" t="s">
        <v>86</v>
      </c>
      <c r="C228" s="200"/>
      <c r="D228" s="201"/>
      <c r="E228" s="152">
        <v>1659305246</v>
      </c>
    </row>
    <row r="229" spans="1:6" ht="16.05" customHeight="1">
      <c r="A229" s="149"/>
      <c r="B229" s="150"/>
      <c r="C229" s="150"/>
      <c r="D229" s="150"/>
      <c r="E229" s="151"/>
    </row>
    <row r="231" spans="1:6" ht="15" customHeight="1">
      <c r="A231" s="234" t="s">
        <v>157</v>
      </c>
      <c r="B231" s="235"/>
      <c r="C231" s="235"/>
      <c r="D231" s="43"/>
      <c r="E231" s="42"/>
      <c r="F231" s="41" t="s">
        <v>139</v>
      </c>
    </row>
    <row r="232" spans="1:6" ht="15" customHeight="1">
      <c r="A232" s="236" t="s">
        <v>156</v>
      </c>
      <c r="B232" s="236" t="s">
        <v>154</v>
      </c>
      <c r="C232" s="237" t="s">
        <v>153</v>
      </c>
      <c r="D232" s="236"/>
      <c r="E232" s="236"/>
      <c r="F232" s="236"/>
    </row>
    <row r="233" spans="1:6" ht="15" customHeight="1">
      <c r="A233" s="236"/>
      <c r="B233" s="236"/>
      <c r="C233" s="40" t="s">
        <v>152</v>
      </c>
      <c r="D233" s="39" t="s">
        <v>150</v>
      </c>
      <c r="E233" s="39" t="s">
        <v>149</v>
      </c>
      <c r="F233" s="39" t="s">
        <v>148</v>
      </c>
    </row>
    <row r="234" spans="1:6" ht="15" customHeight="1">
      <c r="A234" s="38" t="s">
        <v>146</v>
      </c>
      <c r="B234" s="154">
        <v>5355769355</v>
      </c>
      <c r="C234" s="155">
        <v>1107416395</v>
      </c>
      <c r="D234" s="154">
        <v>70400000</v>
      </c>
      <c r="E234" s="161">
        <v>2569811589</v>
      </c>
      <c r="F234" s="161">
        <v>1608141371</v>
      </c>
    </row>
    <row r="235" spans="1:6" ht="15" customHeight="1">
      <c r="A235" s="38" t="s">
        <v>145</v>
      </c>
      <c r="B235" s="154">
        <v>607948043</v>
      </c>
      <c r="C235" s="155">
        <v>140795453</v>
      </c>
      <c r="D235" s="154">
        <v>126400000</v>
      </c>
      <c r="E235" s="154">
        <v>340752590</v>
      </c>
      <c r="F235" s="154"/>
    </row>
    <row r="236" spans="1:6" ht="15" customHeight="1">
      <c r="A236" s="38" t="s">
        <v>144</v>
      </c>
      <c r="B236" s="154">
        <v>906178922</v>
      </c>
      <c r="C236" s="155"/>
      <c r="D236" s="154"/>
      <c r="E236" s="154">
        <v>906178922</v>
      </c>
      <c r="F236" s="154"/>
    </row>
    <row r="237" spans="1:6" ht="15" customHeight="1">
      <c r="A237" s="38" t="s">
        <v>143</v>
      </c>
      <c r="B237" s="154"/>
      <c r="C237" s="155"/>
      <c r="D237" s="154"/>
      <c r="E237" s="154">
        <v>0</v>
      </c>
      <c r="F237" s="154"/>
    </row>
    <row r="238" spans="1:6" ht="15" customHeight="1">
      <c r="A238" s="37" t="s">
        <v>142</v>
      </c>
      <c r="B238" s="147">
        <v>6869896320</v>
      </c>
      <c r="C238" s="147">
        <v>1248211848</v>
      </c>
      <c r="D238" s="147">
        <v>196800000</v>
      </c>
      <c r="E238" s="147">
        <v>3816743101</v>
      </c>
      <c r="F238" s="147">
        <v>1608141371</v>
      </c>
    </row>
    <row r="241" spans="1:3" ht="15" customHeight="1">
      <c r="A241" s="36" t="s">
        <v>141</v>
      </c>
      <c r="B241" s="36"/>
    </row>
    <row r="242" spans="1:3" ht="15" customHeight="1">
      <c r="A242" s="35" t="s">
        <v>140</v>
      </c>
      <c r="B242" s="34"/>
      <c r="C242" s="34" t="s">
        <v>139</v>
      </c>
    </row>
    <row r="243" spans="1:3" ht="15" customHeight="1">
      <c r="A243" s="33" t="s">
        <v>137</v>
      </c>
      <c r="B243" s="228" t="s">
        <v>136</v>
      </c>
      <c r="C243" s="228"/>
    </row>
    <row r="244" spans="1:3" ht="15" customHeight="1">
      <c r="A244" s="32" t="s">
        <v>135</v>
      </c>
      <c r="B244" s="229">
        <v>377441117</v>
      </c>
      <c r="C244" s="229"/>
    </row>
    <row r="245" spans="1:3" ht="15" customHeight="1">
      <c r="A245" s="30" t="s">
        <v>86</v>
      </c>
      <c r="B245" s="230">
        <f ca="1">SUM(B244:OFFSET(A245,-1,1))</f>
        <v>377441117</v>
      </c>
      <c r="C245" s="230"/>
    </row>
  </sheetData>
  <mergeCells count="164">
    <mergeCell ref="E113:F113"/>
    <mergeCell ref="E114:F114"/>
    <mergeCell ref="E115:F115"/>
    <mergeCell ref="E116:F116"/>
    <mergeCell ref="G80:G81"/>
    <mergeCell ref="A105:A106"/>
    <mergeCell ref="B105:C105"/>
    <mergeCell ref="D105:E105"/>
    <mergeCell ref="F105:F106"/>
    <mergeCell ref="E112:F112"/>
    <mergeCell ref="A80:A81"/>
    <mergeCell ref="B80:B81"/>
    <mergeCell ref="C80:C81"/>
    <mergeCell ref="D80:D81"/>
    <mergeCell ref="E80:E81"/>
    <mergeCell ref="F80:F81"/>
    <mergeCell ref="E117:F117"/>
    <mergeCell ref="E118:F118"/>
    <mergeCell ref="E126:F126"/>
    <mergeCell ref="E127:F127"/>
    <mergeCell ref="E128:F128"/>
    <mergeCell ref="E129:F129"/>
    <mergeCell ref="A134:A135"/>
    <mergeCell ref="B134:B135"/>
    <mergeCell ref="D134:D135"/>
    <mergeCell ref="E134:E135"/>
    <mergeCell ref="F134:F135"/>
    <mergeCell ref="E119:F119"/>
    <mergeCell ref="E120:F120"/>
    <mergeCell ref="E121:F121"/>
    <mergeCell ref="E123:F123"/>
    <mergeCell ref="E124:F124"/>
    <mergeCell ref="E125:F125"/>
    <mergeCell ref="G134:G135"/>
    <mergeCell ref="H134:H135"/>
    <mergeCell ref="K134:K135"/>
    <mergeCell ref="A152:A153"/>
    <mergeCell ref="B152:B153"/>
    <mergeCell ref="C152:C153"/>
    <mergeCell ref="D152:D153"/>
    <mergeCell ref="E152:E153"/>
    <mergeCell ref="F152:F153"/>
    <mergeCell ref="G152:G153"/>
    <mergeCell ref="H152:H153"/>
    <mergeCell ref="I152:I153"/>
    <mergeCell ref="J157:J158"/>
    <mergeCell ref="A162:A163"/>
    <mergeCell ref="B162:G163"/>
    <mergeCell ref="B164:G164"/>
    <mergeCell ref="A168:A169"/>
    <mergeCell ref="B168:B169"/>
    <mergeCell ref="C168:C169"/>
    <mergeCell ref="D168:E168"/>
    <mergeCell ref="F168:F169"/>
    <mergeCell ref="A157:A158"/>
    <mergeCell ref="B157:B158"/>
    <mergeCell ref="C157:C158"/>
    <mergeCell ref="D157:D158"/>
    <mergeCell ref="E157:E158"/>
    <mergeCell ref="F157:F158"/>
    <mergeCell ref="G157:G158"/>
    <mergeCell ref="H157:H158"/>
    <mergeCell ref="I157:I158"/>
    <mergeCell ref="B243:C243"/>
    <mergeCell ref="B244:C244"/>
    <mergeCell ref="B245:C245"/>
    <mergeCell ref="E122:F122"/>
    <mergeCell ref="C213:C215"/>
    <mergeCell ref="C216:C218"/>
    <mergeCell ref="C219:D219"/>
    <mergeCell ref="B220:D220"/>
    <mergeCell ref="A231:C231"/>
    <mergeCell ref="A232:A233"/>
    <mergeCell ref="B232:B233"/>
    <mergeCell ref="C232:F232"/>
    <mergeCell ref="C225:C226"/>
    <mergeCell ref="C227:D227"/>
    <mergeCell ref="A204:E204"/>
    <mergeCell ref="A207:A220"/>
    <mergeCell ref="B207:B212"/>
    <mergeCell ref="C207:D207"/>
    <mergeCell ref="C208:D208"/>
    <mergeCell ref="C209:D209"/>
    <mergeCell ref="C210:D210"/>
    <mergeCell ref="C211:D211"/>
    <mergeCell ref="C212:D212"/>
    <mergeCell ref="B213:B219"/>
    <mergeCell ref="H180:I180"/>
    <mergeCell ref="H182:I182"/>
    <mergeCell ref="A221:A228"/>
    <mergeCell ref="B221:B222"/>
    <mergeCell ref="C221:D221"/>
    <mergeCell ref="C222:D222"/>
    <mergeCell ref="B223:B227"/>
    <mergeCell ref="C223:C224"/>
    <mergeCell ref="C200:D200"/>
    <mergeCell ref="E200:F200"/>
    <mergeCell ref="A201:B201"/>
    <mergeCell ref="C201:D201"/>
    <mergeCell ref="E201:F201"/>
    <mergeCell ref="A183:B200"/>
    <mergeCell ref="A180:B180"/>
    <mergeCell ref="C180:D180"/>
    <mergeCell ref="E180:F180"/>
    <mergeCell ref="A181:B182"/>
    <mergeCell ref="C182:D182"/>
    <mergeCell ref="E182:F182"/>
    <mergeCell ref="C183:D183"/>
    <mergeCell ref="H200:I200"/>
    <mergeCell ref="H201:I201"/>
    <mergeCell ref="C181:D181"/>
    <mergeCell ref="E181:F181"/>
    <mergeCell ref="H181:I181"/>
    <mergeCell ref="E186:F186"/>
    <mergeCell ref="E187:F187"/>
    <mergeCell ref="E185:F185"/>
    <mergeCell ref="E184:F184"/>
    <mergeCell ref="E183:F183"/>
    <mergeCell ref="B228:D228"/>
    <mergeCell ref="C184:D184"/>
    <mergeCell ref="C185:D185"/>
    <mergeCell ref="C186:D186"/>
    <mergeCell ref="C187:D187"/>
    <mergeCell ref="C188:D188"/>
    <mergeCell ref="C189:D189"/>
    <mergeCell ref="C190:D190"/>
    <mergeCell ref="H183:I183"/>
    <mergeCell ref="H184:I184"/>
    <mergeCell ref="H185:I185"/>
    <mergeCell ref="H186:I186"/>
    <mergeCell ref="H187:I187"/>
    <mergeCell ref="E192:F192"/>
    <mergeCell ref="E193:F193"/>
    <mergeCell ref="E188:F188"/>
    <mergeCell ref="E189:F189"/>
    <mergeCell ref="E190:F190"/>
    <mergeCell ref="E191:F191"/>
    <mergeCell ref="C191:D191"/>
    <mergeCell ref="C192:D192"/>
    <mergeCell ref="H188:I188"/>
    <mergeCell ref="H189:I189"/>
    <mergeCell ref="H190:I190"/>
    <mergeCell ref="H191:I191"/>
    <mergeCell ref="H192:I192"/>
    <mergeCell ref="H193:I193"/>
    <mergeCell ref="H194:I194"/>
    <mergeCell ref="H196:I196"/>
    <mergeCell ref="H197:I197"/>
    <mergeCell ref="H198:I198"/>
    <mergeCell ref="H199:I199"/>
    <mergeCell ref="E194:F194"/>
    <mergeCell ref="E196:F196"/>
    <mergeCell ref="C193:D193"/>
    <mergeCell ref="C194:D194"/>
    <mergeCell ref="C196:D196"/>
    <mergeCell ref="C197:D197"/>
    <mergeCell ref="C198:D198"/>
    <mergeCell ref="C199:D199"/>
    <mergeCell ref="E197:F197"/>
    <mergeCell ref="E198:F198"/>
    <mergeCell ref="E199:F199"/>
    <mergeCell ref="C195:D195"/>
    <mergeCell ref="E195:F195"/>
    <mergeCell ref="H195:I195"/>
  </mergeCells>
  <phoneticPr fontId="4"/>
  <pageMargins left="0.70866141732283472" right="0.70866141732283472" top="0.74803149606299213" bottom="0.74803149606299213" header="0.31496062992125984" footer="0.31496062992125984"/>
  <pageSetup paperSize="9" scale="71" firstPageNumber="32" fitToHeight="0" orientation="landscape" useFirstPageNumber="1" horizontalDpi="1200" verticalDpi="1200" r:id="rId1"/>
  <headerFooter>
    <oddFooter>&amp;C&amp;Pページ</oddFooter>
  </headerFooter>
  <rowBreaks count="9" manualBreakCount="9">
    <brk id="26" max="16383" man="1"/>
    <brk id="48" max="10" man="1"/>
    <brk id="77" max="10" man="1"/>
    <brk id="109" max="10" man="1"/>
    <brk id="130" max="16383" man="1"/>
    <brk id="165" max="16383" man="1"/>
    <brk id="176" max="10" man="1"/>
    <brk id="202" max="16383" man="1"/>
    <brk id="239" max="10"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CE690-EB1B-425F-A382-5DF93CB8B481}">
  <sheetPr>
    <tabColor rgb="FFFFFF00"/>
  </sheetPr>
  <dimension ref="A1:U132"/>
  <sheetViews>
    <sheetView showGridLines="0" workbookViewId="0"/>
  </sheetViews>
  <sheetFormatPr defaultColWidth="9" defaultRowHeight="13.05" customHeight="1"/>
  <cols>
    <col min="1" max="22" width="4.33203125" style="1" customWidth="1" collapsed="1"/>
    <col min="23" max="16384" width="9" style="1" collapsed="1"/>
  </cols>
  <sheetData>
    <row r="1" spans="1:21" ht="19.2" customHeight="1">
      <c r="A1" s="25" t="s">
        <v>83</v>
      </c>
      <c r="D1" s="1" t="s">
        <v>116</v>
      </c>
    </row>
    <row r="2" spans="1:21" ht="13.2" customHeight="1"/>
    <row r="3" spans="1:21" ht="13.2" customHeight="1">
      <c r="A3" s="126" t="s">
        <v>416</v>
      </c>
      <c r="B3" s="1" t="s">
        <v>415</v>
      </c>
    </row>
    <row r="4" spans="1:21" ht="13.2" customHeight="1"/>
    <row r="5" spans="1:21" ht="13.2" customHeight="1">
      <c r="B5" s="127" t="s">
        <v>330</v>
      </c>
      <c r="C5" s="1" t="s">
        <v>328</v>
      </c>
    </row>
    <row r="6" spans="1:21" ht="13.2" customHeight="1">
      <c r="C6" s="303" t="s">
        <v>414</v>
      </c>
      <c r="D6" s="303"/>
      <c r="E6" s="303"/>
      <c r="F6" s="303"/>
      <c r="G6" s="303"/>
      <c r="H6" s="303"/>
      <c r="I6" s="303"/>
      <c r="J6" s="303"/>
      <c r="K6" s="303"/>
      <c r="L6" s="303"/>
      <c r="M6" s="303"/>
      <c r="N6" s="303"/>
      <c r="O6" s="303"/>
      <c r="P6" s="303"/>
      <c r="Q6" s="303"/>
      <c r="R6" s="303"/>
      <c r="S6" s="303"/>
      <c r="T6" s="303"/>
      <c r="U6" s="303"/>
    </row>
    <row r="7" spans="1:21" ht="13.2" customHeight="1">
      <c r="B7" s="5"/>
      <c r="C7" s="303"/>
      <c r="D7" s="303"/>
      <c r="E7" s="303"/>
      <c r="F7" s="303"/>
      <c r="G7" s="303"/>
      <c r="H7" s="303"/>
      <c r="I7" s="303"/>
      <c r="J7" s="303"/>
      <c r="K7" s="303"/>
      <c r="L7" s="303"/>
      <c r="M7" s="303"/>
      <c r="N7" s="303"/>
      <c r="O7" s="303"/>
      <c r="P7" s="303"/>
      <c r="Q7" s="303"/>
      <c r="R7" s="303"/>
      <c r="S7" s="303"/>
      <c r="T7" s="303"/>
      <c r="U7" s="303"/>
    </row>
    <row r="8" spans="1:21" ht="13.2" customHeight="1">
      <c r="B8" s="5"/>
      <c r="C8" s="303"/>
      <c r="D8" s="303"/>
      <c r="E8" s="303"/>
      <c r="F8" s="303"/>
      <c r="G8" s="303"/>
      <c r="H8" s="303"/>
      <c r="I8" s="303"/>
      <c r="J8" s="303"/>
      <c r="K8" s="303"/>
      <c r="L8" s="303"/>
      <c r="M8" s="303"/>
      <c r="N8" s="303"/>
      <c r="O8" s="303"/>
      <c r="P8" s="303"/>
      <c r="Q8" s="303"/>
      <c r="R8" s="303"/>
      <c r="S8" s="303"/>
      <c r="T8" s="303"/>
      <c r="U8" s="303"/>
    </row>
    <row r="9" spans="1:21" ht="13.2" customHeight="1">
      <c r="B9" s="5"/>
      <c r="C9" s="303"/>
      <c r="D9" s="303"/>
      <c r="E9" s="303"/>
      <c r="F9" s="303"/>
      <c r="G9" s="303"/>
      <c r="H9" s="303"/>
      <c r="I9" s="303"/>
      <c r="J9" s="303"/>
      <c r="K9" s="303"/>
      <c r="L9" s="303"/>
      <c r="M9" s="303"/>
      <c r="N9" s="303"/>
      <c r="O9" s="303"/>
      <c r="P9" s="303"/>
      <c r="Q9" s="303"/>
      <c r="R9" s="303"/>
      <c r="S9" s="303"/>
      <c r="T9" s="303"/>
      <c r="U9" s="303"/>
    </row>
    <row r="10" spans="1:21" ht="13.2" customHeight="1">
      <c r="B10" s="5"/>
      <c r="C10" s="5"/>
      <c r="D10" s="5"/>
      <c r="E10" s="5"/>
      <c r="F10" s="5"/>
      <c r="G10" s="5"/>
      <c r="H10" s="5"/>
      <c r="I10" s="5"/>
      <c r="J10" s="5"/>
      <c r="K10" s="5"/>
      <c r="L10" s="5"/>
      <c r="M10" s="5"/>
      <c r="N10" s="5"/>
      <c r="O10" s="5"/>
      <c r="P10" s="5"/>
      <c r="Q10" s="5"/>
      <c r="R10" s="5"/>
      <c r="S10" s="5"/>
      <c r="T10" s="5"/>
      <c r="U10" s="5"/>
    </row>
    <row r="11" spans="1:21" ht="13.2" customHeight="1">
      <c r="B11" s="127" t="s">
        <v>413</v>
      </c>
      <c r="C11" s="1" t="s">
        <v>327</v>
      </c>
    </row>
    <row r="12" spans="1:21" ht="13.2" customHeight="1">
      <c r="C12" s="303" t="s">
        <v>427</v>
      </c>
      <c r="D12" s="303"/>
      <c r="E12" s="303"/>
      <c r="F12" s="303"/>
      <c r="G12" s="303"/>
      <c r="H12" s="303"/>
      <c r="I12" s="303"/>
      <c r="J12" s="303"/>
      <c r="K12" s="303"/>
      <c r="L12" s="303"/>
      <c r="M12" s="303"/>
      <c r="N12" s="303"/>
      <c r="O12" s="303"/>
      <c r="P12" s="303"/>
      <c r="Q12" s="303"/>
      <c r="R12" s="303"/>
      <c r="S12" s="303"/>
      <c r="T12" s="303"/>
      <c r="U12" s="303"/>
    </row>
    <row r="13" spans="1:21" ht="13.2" customHeight="1">
      <c r="C13" s="303"/>
      <c r="D13" s="303"/>
      <c r="E13" s="303"/>
      <c r="F13" s="303"/>
      <c r="G13" s="303"/>
      <c r="H13" s="303"/>
      <c r="I13" s="303"/>
      <c r="J13" s="303"/>
      <c r="K13" s="303"/>
      <c r="L13" s="303"/>
      <c r="M13" s="303"/>
      <c r="N13" s="303"/>
      <c r="O13" s="303"/>
      <c r="P13" s="303"/>
      <c r="Q13" s="303"/>
      <c r="R13" s="303"/>
      <c r="S13" s="303"/>
      <c r="T13" s="303"/>
      <c r="U13" s="303"/>
    </row>
    <row r="14" spans="1:21" ht="13.2" customHeight="1">
      <c r="C14" s="303"/>
      <c r="D14" s="303"/>
      <c r="E14" s="303"/>
      <c r="F14" s="303"/>
      <c r="G14" s="303"/>
      <c r="H14" s="303"/>
      <c r="I14" s="303"/>
      <c r="J14" s="303"/>
      <c r="K14" s="303"/>
      <c r="L14" s="303"/>
      <c r="M14" s="303"/>
      <c r="N14" s="303"/>
      <c r="O14" s="303"/>
      <c r="P14" s="303"/>
      <c r="Q14" s="303"/>
      <c r="R14" s="303"/>
      <c r="S14" s="303"/>
      <c r="T14" s="303"/>
      <c r="U14" s="303"/>
    </row>
    <row r="15" spans="1:21" ht="13.2" customHeight="1">
      <c r="C15" s="303"/>
      <c r="D15" s="303"/>
      <c r="E15" s="303"/>
      <c r="F15" s="303"/>
      <c r="G15" s="303"/>
      <c r="H15" s="303"/>
      <c r="I15" s="303"/>
      <c r="J15" s="303"/>
      <c r="K15" s="303"/>
      <c r="L15" s="303"/>
      <c r="M15" s="303"/>
      <c r="N15" s="303"/>
      <c r="O15" s="303"/>
      <c r="P15" s="303"/>
      <c r="Q15" s="303"/>
      <c r="R15" s="303"/>
      <c r="S15" s="303"/>
      <c r="T15" s="303"/>
      <c r="U15" s="303"/>
    </row>
    <row r="16" spans="1:21" ht="13.2" customHeight="1">
      <c r="C16" s="303"/>
      <c r="D16" s="303"/>
      <c r="E16" s="303"/>
      <c r="F16" s="303"/>
      <c r="G16" s="303"/>
      <c r="H16" s="303"/>
      <c r="I16" s="303"/>
      <c r="J16" s="303"/>
      <c r="K16" s="303"/>
      <c r="L16" s="303"/>
      <c r="M16" s="303"/>
      <c r="N16" s="303"/>
      <c r="O16" s="303"/>
      <c r="P16" s="303"/>
      <c r="Q16" s="303"/>
      <c r="R16" s="303"/>
      <c r="S16" s="303"/>
      <c r="T16" s="303"/>
      <c r="U16" s="303"/>
    </row>
    <row r="17" spans="2:21" ht="13.2" customHeight="1">
      <c r="C17" s="303"/>
      <c r="D17" s="303"/>
      <c r="E17" s="303"/>
      <c r="F17" s="303"/>
      <c r="G17" s="303"/>
      <c r="H17" s="303"/>
      <c r="I17" s="303"/>
      <c r="J17" s="303"/>
      <c r="K17" s="303"/>
      <c r="L17" s="303"/>
      <c r="M17" s="303"/>
      <c r="N17" s="303"/>
      <c r="O17" s="303"/>
      <c r="P17" s="303"/>
      <c r="Q17" s="303"/>
      <c r="R17" s="303"/>
      <c r="S17" s="303"/>
      <c r="T17" s="303"/>
      <c r="U17" s="303"/>
    </row>
    <row r="18" spans="2:21" ht="13.2" customHeight="1">
      <c r="C18" s="303"/>
      <c r="D18" s="303"/>
      <c r="E18" s="303"/>
      <c r="F18" s="303"/>
      <c r="G18" s="303"/>
      <c r="H18" s="303"/>
      <c r="I18" s="303"/>
      <c r="J18" s="303"/>
      <c r="K18" s="303"/>
      <c r="L18" s="303"/>
      <c r="M18" s="303"/>
      <c r="N18" s="303"/>
      <c r="O18" s="303"/>
      <c r="P18" s="303"/>
      <c r="Q18" s="303"/>
      <c r="R18" s="303"/>
      <c r="S18" s="303"/>
      <c r="T18" s="303"/>
      <c r="U18" s="303"/>
    </row>
    <row r="19" spans="2:21" ht="13.2" customHeight="1">
      <c r="C19" s="5"/>
      <c r="D19" s="5"/>
      <c r="E19" s="5"/>
      <c r="F19" s="5"/>
      <c r="G19" s="5"/>
      <c r="H19" s="5"/>
      <c r="I19" s="5"/>
      <c r="J19" s="5"/>
      <c r="K19" s="5"/>
      <c r="L19" s="5"/>
      <c r="M19" s="5"/>
      <c r="N19" s="5"/>
      <c r="O19" s="5"/>
      <c r="P19" s="5"/>
      <c r="Q19" s="5"/>
      <c r="R19" s="5"/>
      <c r="S19" s="5"/>
      <c r="T19" s="5"/>
      <c r="U19" s="5"/>
    </row>
    <row r="20" spans="2:21" ht="13.2" customHeight="1">
      <c r="B20" s="127" t="s">
        <v>333</v>
      </c>
      <c r="C20" s="1" t="s">
        <v>332</v>
      </c>
    </row>
    <row r="21" spans="2:21" ht="13.2" customHeight="1">
      <c r="B21" s="127"/>
    </row>
    <row r="22" spans="2:21" ht="13.2" customHeight="1">
      <c r="C22" s="1" t="s">
        <v>325</v>
      </c>
    </row>
    <row r="23" spans="2:21" ht="13.2" customHeight="1">
      <c r="D23" s="1" t="s">
        <v>129</v>
      </c>
    </row>
    <row r="24" spans="2:21" ht="13.2" customHeight="1"/>
    <row r="25" spans="2:21" ht="13.2" customHeight="1">
      <c r="C25" s="1" t="s">
        <v>326</v>
      </c>
    </row>
    <row r="26" spans="2:21" ht="13.2" customHeight="1">
      <c r="D26" s="1" t="s">
        <v>129</v>
      </c>
    </row>
    <row r="27" spans="2:21" ht="13.2" customHeight="1"/>
    <row r="28" spans="2:21" ht="13.2" customHeight="1">
      <c r="B28" s="127" t="s">
        <v>335</v>
      </c>
      <c r="C28" s="1" t="s">
        <v>334</v>
      </c>
    </row>
    <row r="29" spans="2:21" ht="13.2" customHeight="1">
      <c r="B29" s="127"/>
    </row>
    <row r="30" spans="2:21" ht="13.2" customHeight="1">
      <c r="C30" s="1" t="s">
        <v>321</v>
      </c>
    </row>
    <row r="31" spans="2:21" ht="13.2" customHeight="1">
      <c r="D31" s="1" t="s">
        <v>130</v>
      </c>
    </row>
    <row r="32" spans="2:21" ht="13.2" customHeight="1"/>
    <row r="33" spans="2:21" ht="13.2" customHeight="1">
      <c r="C33" s="1" t="s">
        <v>322</v>
      </c>
    </row>
    <row r="34" spans="2:21" ht="13.2" customHeight="1">
      <c r="D34" s="303" t="s">
        <v>131</v>
      </c>
      <c r="E34" s="303"/>
      <c r="F34" s="303"/>
      <c r="G34" s="303"/>
      <c r="H34" s="303"/>
      <c r="I34" s="303"/>
      <c r="J34" s="303"/>
      <c r="K34" s="303"/>
      <c r="L34" s="303"/>
      <c r="M34" s="303"/>
      <c r="N34" s="303"/>
      <c r="O34" s="303"/>
      <c r="P34" s="303"/>
      <c r="Q34" s="303"/>
      <c r="R34" s="303"/>
      <c r="S34" s="303"/>
      <c r="T34" s="303"/>
      <c r="U34" s="303"/>
    </row>
    <row r="35" spans="2:21" ht="13.2" customHeight="1">
      <c r="D35" s="303"/>
      <c r="E35" s="303"/>
      <c r="F35" s="303"/>
      <c r="G35" s="303"/>
      <c r="H35" s="303"/>
      <c r="I35" s="303"/>
      <c r="J35" s="303"/>
      <c r="K35" s="303"/>
      <c r="L35" s="303"/>
      <c r="M35" s="303"/>
      <c r="N35" s="303"/>
      <c r="O35" s="303"/>
      <c r="P35" s="303"/>
      <c r="Q35" s="303"/>
      <c r="R35" s="303"/>
      <c r="S35" s="303"/>
      <c r="T35" s="303"/>
      <c r="U35" s="303"/>
    </row>
    <row r="36" spans="2:21" ht="13.2" customHeight="1"/>
    <row r="37" spans="2:21" ht="13.2" customHeight="1">
      <c r="C37" s="1" t="s">
        <v>323</v>
      </c>
    </row>
    <row r="38" spans="2:21" ht="13.2" customHeight="1">
      <c r="D38" s="303" t="s">
        <v>132</v>
      </c>
      <c r="E38" s="303"/>
      <c r="F38" s="303"/>
      <c r="G38" s="303"/>
      <c r="H38" s="303"/>
      <c r="I38" s="303"/>
      <c r="J38" s="303"/>
      <c r="K38" s="303"/>
      <c r="L38" s="303"/>
      <c r="M38" s="303"/>
      <c r="N38" s="303"/>
      <c r="O38" s="303"/>
      <c r="P38" s="303"/>
      <c r="Q38" s="303"/>
      <c r="R38" s="303"/>
      <c r="S38" s="303"/>
      <c r="T38" s="303"/>
      <c r="U38" s="303"/>
    </row>
    <row r="39" spans="2:21" ht="13.2" customHeight="1">
      <c r="D39" s="303"/>
      <c r="E39" s="303"/>
      <c r="F39" s="303"/>
      <c r="G39" s="303"/>
      <c r="H39" s="303"/>
      <c r="I39" s="303"/>
      <c r="J39" s="303"/>
      <c r="K39" s="303"/>
      <c r="L39" s="303"/>
      <c r="M39" s="303"/>
      <c r="N39" s="303"/>
      <c r="O39" s="303"/>
      <c r="P39" s="303"/>
      <c r="Q39" s="303"/>
      <c r="R39" s="303"/>
      <c r="S39" s="303"/>
      <c r="T39" s="303"/>
      <c r="U39" s="303"/>
    </row>
    <row r="40" spans="2:21" ht="13.2" customHeight="1"/>
    <row r="41" spans="2:21" ht="13.2" customHeight="1">
      <c r="C41" s="1" t="s">
        <v>324</v>
      </c>
    </row>
    <row r="42" spans="2:21" ht="13.2" customHeight="1">
      <c r="D42" s="303" t="s">
        <v>133</v>
      </c>
      <c r="E42" s="303"/>
      <c r="F42" s="303"/>
      <c r="G42" s="303"/>
      <c r="H42" s="303"/>
      <c r="I42" s="303"/>
      <c r="J42" s="303"/>
      <c r="K42" s="303"/>
      <c r="L42" s="303"/>
      <c r="M42" s="303"/>
      <c r="N42" s="303"/>
      <c r="O42" s="303"/>
      <c r="P42" s="303"/>
      <c r="Q42" s="303"/>
      <c r="R42" s="303"/>
      <c r="S42" s="303"/>
      <c r="T42" s="303"/>
      <c r="U42" s="303"/>
    </row>
    <row r="43" spans="2:21" ht="13.2" customHeight="1">
      <c r="D43" s="303"/>
      <c r="E43" s="303"/>
      <c r="F43" s="303"/>
      <c r="G43" s="303"/>
      <c r="H43" s="303"/>
      <c r="I43" s="303"/>
      <c r="J43" s="303"/>
      <c r="K43" s="303"/>
      <c r="L43" s="303"/>
      <c r="M43" s="303"/>
      <c r="N43" s="303"/>
      <c r="O43" s="303"/>
      <c r="P43" s="303"/>
      <c r="Q43" s="303"/>
      <c r="R43" s="303"/>
      <c r="S43" s="303"/>
      <c r="T43" s="303"/>
      <c r="U43" s="303"/>
    </row>
    <row r="44" spans="2:21" ht="13.2" customHeight="1"/>
    <row r="45" spans="2:21" ht="13.2" customHeight="1">
      <c r="B45" s="127" t="s">
        <v>339</v>
      </c>
      <c r="C45" s="1" t="s">
        <v>338</v>
      </c>
    </row>
    <row r="46" spans="2:21" ht="13.2" customHeight="1">
      <c r="C46" s="303" t="s">
        <v>417</v>
      </c>
      <c r="D46" s="303"/>
      <c r="E46" s="303"/>
      <c r="F46" s="303"/>
      <c r="G46" s="303"/>
      <c r="H46" s="303"/>
      <c r="I46" s="303"/>
      <c r="J46" s="303"/>
      <c r="K46" s="303"/>
      <c r="L46" s="303"/>
      <c r="M46" s="303"/>
      <c r="N46" s="303"/>
      <c r="O46" s="303"/>
      <c r="P46" s="303"/>
      <c r="Q46" s="303"/>
      <c r="R46" s="303"/>
      <c r="S46" s="303"/>
      <c r="T46" s="303"/>
      <c r="U46" s="303"/>
    </row>
    <row r="47" spans="2:21" ht="13.2" customHeight="1">
      <c r="C47" s="303"/>
      <c r="D47" s="303"/>
      <c r="E47" s="303"/>
      <c r="F47" s="303"/>
      <c r="G47" s="303"/>
      <c r="H47" s="303"/>
      <c r="I47" s="303"/>
      <c r="J47" s="303"/>
      <c r="K47" s="303"/>
      <c r="L47" s="303"/>
      <c r="M47" s="303"/>
      <c r="N47" s="303"/>
      <c r="O47" s="303"/>
      <c r="P47" s="303"/>
      <c r="Q47" s="303"/>
      <c r="R47" s="303"/>
      <c r="S47" s="303"/>
      <c r="T47" s="303"/>
      <c r="U47" s="303"/>
    </row>
    <row r="48" spans="2:21" ht="13.2" customHeight="1">
      <c r="C48" s="303"/>
      <c r="D48" s="303"/>
      <c r="E48" s="303"/>
      <c r="F48" s="303"/>
      <c r="G48" s="303"/>
      <c r="H48" s="303"/>
      <c r="I48" s="303"/>
      <c r="J48" s="303"/>
      <c r="K48" s="303"/>
      <c r="L48" s="303"/>
      <c r="M48" s="303"/>
      <c r="N48" s="303"/>
      <c r="O48" s="303"/>
      <c r="P48" s="303"/>
      <c r="Q48" s="303"/>
      <c r="R48" s="303"/>
      <c r="S48" s="303"/>
      <c r="T48" s="303"/>
      <c r="U48" s="303"/>
    </row>
    <row r="49" spans="1:21" ht="13.2" customHeight="1">
      <c r="C49" s="303"/>
      <c r="D49" s="303"/>
      <c r="E49" s="303"/>
      <c r="F49" s="303"/>
      <c r="G49" s="303"/>
      <c r="H49" s="303"/>
      <c r="I49" s="303"/>
      <c r="J49" s="303"/>
      <c r="K49" s="303"/>
      <c r="L49" s="303"/>
      <c r="M49" s="303"/>
      <c r="N49" s="303"/>
      <c r="O49" s="303"/>
      <c r="P49" s="303"/>
      <c r="Q49" s="303"/>
      <c r="R49" s="303"/>
      <c r="S49" s="303"/>
      <c r="T49" s="303"/>
      <c r="U49" s="303"/>
    </row>
    <row r="50" spans="1:21" ht="13.2" customHeight="1"/>
    <row r="51" spans="1:21" ht="13.2" customHeight="1">
      <c r="B51" s="127" t="s">
        <v>341</v>
      </c>
      <c r="C51" s="1" t="s">
        <v>340</v>
      </c>
    </row>
    <row r="52" spans="1:21" ht="13.2" customHeight="1">
      <c r="C52" s="303" t="s">
        <v>356</v>
      </c>
      <c r="D52" s="303"/>
      <c r="E52" s="303"/>
      <c r="F52" s="303"/>
      <c r="G52" s="303"/>
      <c r="H52" s="303"/>
      <c r="I52" s="303"/>
      <c r="J52" s="303"/>
      <c r="K52" s="303"/>
      <c r="L52" s="303"/>
      <c r="M52" s="303"/>
      <c r="N52" s="303"/>
      <c r="O52" s="303"/>
      <c r="P52" s="303"/>
      <c r="Q52" s="303"/>
      <c r="R52" s="303"/>
      <c r="S52" s="303"/>
      <c r="T52" s="303"/>
      <c r="U52" s="303"/>
    </row>
    <row r="53" spans="1:21" ht="13.2" customHeight="1">
      <c r="C53" s="303"/>
      <c r="D53" s="303"/>
      <c r="E53" s="303"/>
      <c r="F53" s="303"/>
      <c r="G53" s="303"/>
      <c r="H53" s="303"/>
      <c r="I53" s="303"/>
      <c r="J53" s="303"/>
      <c r="K53" s="303"/>
      <c r="L53" s="303"/>
      <c r="M53" s="303"/>
      <c r="N53" s="303"/>
      <c r="O53" s="303"/>
      <c r="P53" s="303"/>
      <c r="Q53" s="303"/>
      <c r="R53" s="303"/>
      <c r="S53" s="303"/>
      <c r="T53" s="303"/>
      <c r="U53" s="303"/>
    </row>
    <row r="54" spans="1:21" ht="13.2" customHeight="1">
      <c r="C54" s="303"/>
      <c r="D54" s="303"/>
      <c r="E54" s="303"/>
      <c r="F54" s="303"/>
      <c r="G54" s="303"/>
      <c r="H54" s="303"/>
      <c r="I54" s="303"/>
      <c r="J54" s="303"/>
      <c r="K54" s="303"/>
      <c r="L54" s="303"/>
      <c r="M54" s="303"/>
      <c r="N54" s="303"/>
      <c r="O54" s="303"/>
      <c r="P54" s="303"/>
      <c r="Q54" s="303"/>
      <c r="R54" s="303"/>
      <c r="S54" s="303"/>
      <c r="T54" s="303"/>
      <c r="U54" s="303"/>
    </row>
    <row r="55" spans="1:21" ht="13.2" customHeight="1">
      <c r="C55" s="303"/>
      <c r="D55" s="303"/>
      <c r="E55" s="303"/>
      <c r="F55" s="303"/>
      <c r="G55" s="303"/>
      <c r="H55" s="303"/>
      <c r="I55" s="303"/>
      <c r="J55" s="303"/>
      <c r="K55" s="303"/>
      <c r="L55" s="303"/>
      <c r="M55" s="303"/>
      <c r="N55" s="303"/>
      <c r="O55" s="303"/>
      <c r="P55" s="303"/>
      <c r="Q55" s="303"/>
      <c r="R55" s="303"/>
      <c r="S55" s="303"/>
      <c r="T55" s="303"/>
      <c r="U55" s="303"/>
    </row>
    <row r="56" spans="1:21" ht="13.2" customHeight="1">
      <c r="C56" s="26"/>
      <c r="D56" s="26"/>
      <c r="E56" s="26"/>
      <c r="F56" s="26"/>
      <c r="G56" s="26"/>
      <c r="H56" s="26"/>
      <c r="I56" s="26"/>
      <c r="J56" s="26"/>
      <c r="K56" s="26"/>
      <c r="L56" s="26"/>
      <c r="M56" s="26"/>
      <c r="N56" s="26"/>
      <c r="O56" s="26"/>
      <c r="P56" s="26"/>
      <c r="Q56" s="26"/>
      <c r="R56" s="26"/>
      <c r="S56" s="26"/>
      <c r="T56" s="26"/>
    </row>
    <row r="57" spans="1:21" ht="13.2" customHeight="1">
      <c r="B57" s="127" t="s">
        <v>343</v>
      </c>
      <c r="C57" s="1" t="s">
        <v>342</v>
      </c>
    </row>
    <row r="58" spans="1:21" ht="13.2" customHeight="1"/>
    <row r="59" spans="1:21" ht="13.2" customHeight="1">
      <c r="C59" s="1" t="s">
        <v>344</v>
      </c>
    </row>
    <row r="60" spans="1:21" ht="13.2" customHeight="1">
      <c r="D60" s="1" t="s">
        <v>598</v>
      </c>
    </row>
    <row r="61" spans="1:21" ht="13.2" customHeight="1"/>
    <row r="62" spans="1:21" ht="13.2" customHeight="1"/>
    <row r="63" spans="1:21" ht="13.2" customHeight="1">
      <c r="A63" s="126" t="s">
        <v>346</v>
      </c>
      <c r="B63" s="1" t="s">
        <v>418</v>
      </c>
    </row>
    <row r="64" spans="1:21" ht="13.2" customHeight="1">
      <c r="A64" s="126"/>
    </row>
    <row r="65" spans="1:14" ht="13.2" customHeight="1">
      <c r="B65" s="127" t="s">
        <v>329</v>
      </c>
      <c r="C65" s="1" t="s">
        <v>357</v>
      </c>
    </row>
    <row r="66" spans="1:14" ht="13.2" customHeight="1">
      <c r="C66" s="1" t="s">
        <v>85</v>
      </c>
    </row>
    <row r="67" spans="1:14" ht="13.2" customHeight="1"/>
    <row r="68" spans="1:14" ht="13.2" customHeight="1">
      <c r="B68" s="127" t="s">
        <v>331</v>
      </c>
      <c r="C68" s="1" t="s">
        <v>358</v>
      </c>
    </row>
    <row r="69" spans="1:14" ht="13.2" customHeight="1">
      <c r="C69" s="1" t="s">
        <v>85</v>
      </c>
    </row>
    <row r="70" spans="1:14" ht="13.2" customHeight="1"/>
    <row r="71" spans="1:14" ht="13.2" customHeight="1">
      <c r="B71" s="127" t="s">
        <v>333</v>
      </c>
      <c r="C71" s="1" t="s">
        <v>359</v>
      </c>
    </row>
    <row r="72" spans="1:14" ht="13.2" customHeight="1">
      <c r="C72" s="1" t="s">
        <v>85</v>
      </c>
    </row>
    <row r="73" spans="1:14" ht="13.2" customHeight="1">
      <c r="N73" s="21"/>
    </row>
    <row r="74" spans="1:14" ht="13.2" customHeight="1">
      <c r="B74" s="127" t="s">
        <v>335</v>
      </c>
      <c r="C74" s="1" t="s">
        <v>360</v>
      </c>
    </row>
    <row r="75" spans="1:14" ht="13.2" customHeight="1">
      <c r="C75" s="1" t="s">
        <v>85</v>
      </c>
    </row>
    <row r="76" spans="1:14" ht="13.2" customHeight="1"/>
    <row r="77" spans="1:14" ht="13.2" customHeight="1">
      <c r="B77" s="127" t="s">
        <v>339</v>
      </c>
      <c r="C77" s="1" t="s">
        <v>361</v>
      </c>
    </row>
    <row r="78" spans="1:14" ht="13.2" customHeight="1">
      <c r="C78" s="1" t="s">
        <v>85</v>
      </c>
    </row>
    <row r="79" spans="1:14" ht="13.2" customHeight="1"/>
    <row r="80" spans="1:14" ht="13.2" customHeight="1">
      <c r="A80" s="126" t="s">
        <v>350</v>
      </c>
      <c r="B80" s="1" t="s">
        <v>419</v>
      </c>
    </row>
    <row r="81" spans="1:20" ht="13.2" customHeight="1">
      <c r="A81" s="126"/>
    </row>
    <row r="82" spans="1:20" ht="13.2" customHeight="1">
      <c r="B82" s="128" t="s">
        <v>329</v>
      </c>
      <c r="C82" s="23" t="s">
        <v>364</v>
      </c>
      <c r="D82" s="5"/>
      <c r="E82" s="5"/>
      <c r="F82" s="5"/>
      <c r="G82" s="5"/>
      <c r="H82" s="5"/>
      <c r="I82" s="5"/>
      <c r="J82" s="5"/>
      <c r="K82" s="5"/>
      <c r="L82" s="5"/>
      <c r="M82" s="5"/>
      <c r="N82" s="5"/>
      <c r="O82" s="5"/>
      <c r="P82" s="5"/>
      <c r="Q82" s="5"/>
      <c r="R82" s="5"/>
      <c r="S82" s="5"/>
      <c r="T82" s="5"/>
    </row>
    <row r="83" spans="1:20" ht="13.2" customHeight="1">
      <c r="C83" s="1" t="s">
        <v>85</v>
      </c>
    </row>
    <row r="84" spans="1:20" ht="13.2" customHeight="1"/>
    <row r="85" spans="1:20" ht="13.2" customHeight="1">
      <c r="B85" s="127" t="s">
        <v>331</v>
      </c>
      <c r="C85" s="1" t="s">
        <v>365</v>
      </c>
    </row>
    <row r="86" spans="1:20" ht="13.2" customHeight="1">
      <c r="C86" s="1" t="s">
        <v>85</v>
      </c>
      <c r="T86" s="24"/>
    </row>
    <row r="87" spans="1:20" ht="13.2" customHeight="1"/>
    <row r="88" spans="1:20" ht="13.2" customHeight="1">
      <c r="B88" s="127" t="s">
        <v>333</v>
      </c>
      <c r="C88" s="1" t="s">
        <v>366</v>
      </c>
    </row>
    <row r="89" spans="1:20" ht="13.2" customHeight="1">
      <c r="C89" s="1" t="s">
        <v>85</v>
      </c>
    </row>
    <row r="90" spans="1:20" ht="13.2" customHeight="1"/>
    <row r="91" spans="1:20" ht="13.2" customHeight="1">
      <c r="A91" s="126" t="s">
        <v>363</v>
      </c>
      <c r="B91" s="1" t="s">
        <v>367</v>
      </c>
    </row>
    <row r="92" spans="1:20" ht="13.2" customHeight="1"/>
    <row r="93" spans="1:20" ht="13.2" customHeight="1">
      <c r="B93" s="127" t="s">
        <v>329</v>
      </c>
      <c r="C93" s="1" t="s">
        <v>420</v>
      </c>
    </row>
    <row r="94" spans="1:20" ht="13.2" customHeight="1">
      <c r="B94" s="127"/>
    </row>
    <row r="95" spans="1:20" ht="13.2" customHeight="1">
      <c r="C95" s="1" t="s">
        <v>528</v>
      </c>
      <c r="E95" s="21"/>
      <c r="G95" s="21"/>
      <c r="H95" s="139"/>
      <c r="I95" s="1" t="s">
        <v>529</v>
      </c>
      <c r="J95" s="21"/>
      <c r="K95" s="21"/>
      <c r="L95" s="21"/>
      <c r="M95" s="21"/>
      <c r="N95" s="21"/>
      <c r="O95" s="21"/>
      <c r="P95" s="21"/>
      <c r="Q95" s="21"/>
      <c r="R95" s="21"/>
      <c r="S95" s="21"/>
      <c r="T95" s="21"/>
    </row>
    <row r="96" spans="1:20" ht="13.2" customHeight="1">
      <c r="E96" s="21"/>
      <c r="G96" s="21"/>
      <c r="H96" s="21"/>
      <c r="I96" s="21"/>
      <c r="J96" s="21"/>
      <c r="K96" s="21"/>
      <c r="L96" s="21"/>
      <c r="M96" s="21"/>
      <c r="N96" s="21"/>
      <c r="O96" s="21"/>
      <c r="P96" s="21"/>
      <c r="Q96" s="21"/>
      <c r="R96" s="21"/>
      <c r="S96" s="21"/>
      <c r="T96" s="21"/>
    </row>
    <row r="97" spans="2:21" ht="13.2" customHeight="1">
      <c r="C97" s="1" t="s">
        <v>530</v>
      </c>
      <c r="H97" s="139"/>
      <c r="I97" s="1" t="s">
        <v>531</v>
      </c>
    </row>
    <row r="98" spans="2:21" ht="13.2" customHeight="1">
      <c r="I98" s="1" t="s">
        <v>532</v>
      </c>
    </row>
    <row r="99" spans="2:21" ht="13.2" customHeight="1">
      <c r="I99" s="1" t="s">
        <v>533</v>
      </c>
    </row>
    <row r="100" spans="2:21" ht="13.2" customHeight="1">
      <c r="I100" s="1" t="s">
        <v>534</v>
      </c>
    </row>
    <row r="101" spans="2:21" ht="13.2" customHeight="1">
      <c r="C101" s="1" t="s">
        <v>535</v>
      </c>
    </row>
    <row r="102" spans="2:21" ht="13.2" customHeight="1">
      <c r="C102" s="1" t="s">
        <v>536</v>
      </c>
      <c r="H102" s="139"/>
      <c r="I102" s="1" t="s">
        <v>537</v>
      </c>
    </row>
    <row r="103" spans="2:21" ht="13.2" customHeight="1"/>
    <row r="104" spans="2:21" ht="13.2" customHeight="1">
      <c r="B104" s="128" t="s">
        <v>331</v>
      </c>
      <c r="C104" s="23" t="s">
        <v>421</v>
      </c>
      <c r="D104" s="23"/>
      <c r="E104" s="23"/>
      <c r="F104" s="23"/>
      <c r="G104" s="23"/>
      <c r="H104" s="23"/>
      <c r="I104" s="23"/>
      <c r="J104" s="23"/>
      <c r="K104" s="23"/>
      <c r="L104" s="23"/>
      <c r="M104" s="23"/>
      <c r="N104" s="23"/>
      <c r="O104" s="23"/>
      <c r="P104" s="23"/>
      <c r="Q104" s="23"/>
      <c r="R104" s="23"/>
      <c r="S104" s="23"/>
      <c r="T104" s="23"/>
      <c r="U104" s="23"/>
    </row>
    <row r="105" spans="2:21" ht="13.2" customHeight="1">
      <c r="C105" s="303" t="s">
        <v>444</v>
      </c>
      <c r="D105" s="303"/>
      <c r="E105" s="303"/>
      <c r="F105" s="303"/>
      <c r="G105" s="303"/>
      <c r="H105" s="303"/>
      <c r="I105" s="303"/>
      <c r="J105" s="303"/>
      <c r="K105" s="303"/>
      <c r="L105" s="303"/>
      <c r="M105" s="303"/>
      <c r="N105" s="303"/>
      <c r="O105" s="303"/>
      <c r="P105" s="303"/>
      <c r="Q105" s="303"/>
      <c r="R105" s="303"/>
      <c r="S105" s="303"/>
      <c r="T105" s="303"/>
      <c r="U105" s="303"/>
    </row>
    <row r="106" spans="2:21" ht="13.2" customHeight="1">
      <c r="C106" s="303"/>
      <c r="D106" s="303"/>
      <c r="E106" s="303"/>
      <c r="F106" s="303"/>
      <c r="G106" s="303"/>
      <c r="H106" s="303"/>
      <c r="I106" s="303"/>
      <c r="J106" s="303"/>
      <c r="K106" s="303"/>
      <c r="L106" s="303"/>
      <c r="M106" s="303"/>
      <c r="N106" s="303"/>
      <c r="O106" s="303"/>
      <c r="P106" s="303"/>
      <c r="Q106" s="303"/>
      <c r="R106" s="303"/>
      <c r="S106" s="303"/>
      <c r="T106" s="303"/>
      <c r="U106" s="303"/>
    </row>
    <row r="107" spans="2:21" ht="13.2" customHeight="1">
      <c r="C107" s="303"/>
      <c r="D107" s="303"/>
      <c r="E107" s="303"/>
      <c r="F107" s="303"/>
      <c r="G107" s="303"/>
      <c r="H107" s="303"/>
      <c r="I107" s="303"/>
      <c r="J107" s="303"/>
      <c r="K107" s="303"/>
      <c r="L107" s="303"/>
      <c r="M107" s="303"/>
      <c r="N107" s="303"/>
      <c r="O107" s="303"/>
      <c r="P107" s="303"/>
      <c r="Q107" s="303"/>
      <c r="R107" s="303"/>
      <c r="S107" s="303"/>
      <c r="T107" s="303"/>
      <c r="U107" s="303"/>
    </row>
    <row r="108" spans="2:21" ht="13.2" customHeight="1">
      <c r="C108" s="303"/>
      <c r="D108" s="303"/>
      <c r="E108" s="303"/>
      <c r="F108" s="303"/>
      <c r="G108" s="303"/>
      <c r="H108" s="303"/>
      <c r="I108" s="303"/>
      <c r="J108" s="303"/>
      <c r="K108" s="303"/>
      <c r="L108" s="303"/>
      <c r="M108" s="303"/>
      <c r="N108" s="303"/>
      <c r="O108" s="303"/>
      <c r="P108" s="303"/>
      <c r="Q108" s="303"/>
      <c r="R108" s="303"/>
      <c r="S108" s="303"/>
      <c r="T108" s="303"/>
      <c r="U108" s="303"/>
    </row>
    <row r="109" spans="2:21" ht="13.2" customHeight="1"/>
    <row r="110" spans="2:21" ht="13.2" customHeight="1">
      <c r="B110" s="128" t="s">
        <v>422</v>
      </c>
      <c r="C110" s="303" t="s">
        <v>377</v>
      </c>
      <c r="D110" s="303"/>
      <c r="E110" s="303"/>
      <c r="F110" s="303"/>
      <c r="G110" s="303"/>
      <c r="H110" s="303"/>
      <c r="I110" s="303"/>
      <c r="J110" s="303"/>
      <c r="K110" s="303"/>
      <c r="L110" s="303"/>
      <c r="M110" s="303"/>
      <c r="N110" s="303"/>
      <c r="O110" s="303"/>
      <c r="P110" s="303"/>
      <c r="Q110" s="303"/>
      <c r="R110" s="303"/>
      <c r="S110" s="303"/>
      <c r="T110" s="303"/>
      <c r="U110" s="303"/>
    </row>
    <row r="111" spans="2:21" ht="13.2" customHeight="1">
      <c r="B111" s="5"/>
      <c r="C111" s="303"/>
      <c r="D111" s="303"/>
      <c r="E111" s="303"/>
      <c r="F111" s="303"/>
      <c r="G111" s="303"/>
      <c r="H111" s="303"/>
      <c r="I111" s="303"/>
      <c r="J111" s="303"/>
      <c r="K111" s="303"/>
      <c r="L111" s="303"/>
      <c r="M111" s="303"/>
      <c r="N111" s="303"/>
      <c r="O111" s="303"/>
      <c r="P111" s="303"/>
      <c r="Q111" s="303"/>
      <c r="R111" s="303"/>
      <c r="S111" s="303"/>
      <c r="T111" s="303"/>
      <c r="U111" s="303"/>
    </row>
    <row r="112" spans="2:21" ht="13.2" customHeight="1"/>
    <row r="113" spans="2:20" ht="13.2" customHeight="1">
      <c r="B113" s="5"/>
      <c r="C113" s="5"/>
      <c r="D113" s="5"/>
      <c r="E113" s="5"/>
      <c r="F113" s="5"/>
      <c r="G113" s="5"/>
      <c r="H113" s="5"/>
      <c r="I113" s="5"/>
      <c r="J113" s="5"/>
      <c r="K113" s="5"/>
      <c r="L113" s="5"/>
      <c r="M113" s="5"/>
      <c r="N113" s="5"/>
      <c r="O113" s="5"/>
      <c r="P113" s="5"/>
      <c r="Q113" s="5"/>
      <c r="R113" s="5"/>
      <c r="S113" s="5"/>
      <c r="T113" s="5"/>
    </row>
    <row r="114" spans="2:20" ht="13.2" customHeight="1">
      <c r="B114" s="5"/>
      <c r="C114" s="5"/>
      <c r="D114" s="5"/>
      <c r="E114" s="5"/>
      <c r="F114" s="5"/>
      <c r="G114" s="5"/>
      <c r="H114" s="5"/>
      <c r="I114" s="5"/>
      <c r="J114" s="5"/>
      <c r="K114" s="5"/>
      <c r="L114" s="5"/>
      <c r="M114" s="5"/>
      <c r="N114" s="5"/>
      <c r="O114" s="5"/>
      <c r="P114" s="5"/>
      <c r="Q114" s="5"/>
      <c r="R114" s="5"/>
      <c r="S114" s="5"/>
      <c r="T114" s="5"/>
    </row>
    <row r="115" spans="2:20" ht="13.2" customHeight="1">
      <c r="B115" s="5"/>
      <c r="C115" s="5"/>
      <c r="D115" s="5"/>
      <c r="E115" s="5"/>
      <c r="F115" s="5"/>
      <c r="G115" s="5"/>
      <c r="H115" s="5"/>
      <c r="I115" s="5"/>
      <c r="J115" s="5"/>
      <c r="K115" s="5"/>
      <c r="L115" s="5"/>
      <c r="M115" s="5"/>
      <c r="N115" s="5"/>
      <c r="O115" s="5"/>
      <c r="P115" s="5"/>
      <c r="Q115" s="5"/>
      <c r="R115" s="5"/>
      <c r="S115" s="5"/>
      <c r="T115" s="5"/>
    </row>
    <row r="116" spans="2:20" ht="13.2" customHeight="1">
      <c r="B116" s="5"/>
      <c r="C116" s="5"/>
      <c r="D116" s="5"/>
      <c r="E116" s="5"/>
      <c r="F116" s="5"/>
      <c r="G116" s="5"/>
      <c r="H116" s="5"/>
      <c r="I116" s="5"/>
      <c r="J116" s="5"/>
      <c r="K116" s="5"/>
      <c r="L116" s="5"/>
      <c r="M116" s="5"/>
      <c r="N116" s="5"/>
      <c r="O116" s="5"/>
      <c r="P116" s="5"/>
      <c r="Q116" s="5"/>
      <c r="R116" s="5"/>
      <c r="S116" s="5"/>
      <c r="T116" s="5"/>
    </row>
    <row r="117" spans="2:20" ht="13.2" customHeight="1">
      <c r="B117" s="5"/>
      <c r="C117" s="5"/>
      <c r="D117" s="5"/>
      <c r="E117" s="5"/>
      <c r="F117" s="5"/>
      <c r="G117" s="5"/>
      <c r="H117" s="5"/>
      <c r="I117" s="5"/>
      <c r="J117" s="5"/>
      <c r="K117" s="5"/>
      <c r="L117" s="5"/>
      <c r="M117" s="5"/>
      <c r="N117" s="5"/>
      <c r="O117" s="5"/>
      <c r="P117" s="5"/>
      <c r="Q117" s="5"/>
      <c r="R117" s="5"/>
      <c r="S117" s="5"/>
      <c r="T117" s="5"/>
    </row>
    <row r="118" spans="2:20" ht="13.2" customHeight="1">
      <c r="B118" s="5"/>
      <c r="C118" s="5"/>
      <c r="D118" s="5"/>
      <c r="E118" s="5"/>
      <c r="F118" s="5"/>
      <c r="G118" s="5"/>
      <c r="H118" s="5"/>
      <c r="I118" s="5"/>
      <c r="J118" s="5"/>
      <c r="K118" s="5"/>
      <c r="L118" s="5"/>
      <c r="M118" s="5"/>
      <c r="N118" s="5"/>
      <c r="O118" s="5"/>
      <c r="P118" s="5"/>
      <c r="Q118" s="5"/>
      <c r="R118" s="5"/>
      <c r="S118" s="5"/>
      <c r="T118" s="5"/>
    </row>
    <row r="119" spans="2:20" ht="13.2" customHeight="1"/>
    <row r="120" spans="2:20" ht="13.2" customHeight="1"/>
    <row r="121" spans="2:20" ht="13.2" customHeight="1"/>
    <row r="122" spans="2:20" ht="13.2" customHeight="1"/>
    <row r="123" spans="2:20" ht="13.2" customHeight="1"/>
    <row r="124" spans="2:20" ht="13.2" customHeight="1"/>
    <row r="125" spans="2:20" ht="13.2" customHeight="1"/>
    <row r="126" spans="2:20" ht="13.2" customHeight="1"/>
    <row r="127" spans="2:20" ht="13.2" customHeight="1"/>
    <row r="128" spans="2:20" ht="13.2" customHeight="1"/>
    <row r="129" ht="13.2" customHeight="1"/>
    <row r="130" ht="13.2" customHeight="1"/>
    <row r="131" ht="13.2" customHeight="1"/>
    <row r="132" ht="13.2" customHeight="1"/>
  </sheetData>
  <mergeCells count="9">
    <mergeCell ref="C6:U9"/>
    <mergeCell ref="D42:U43"/>
    <mergeCell ref="C46:U49"/>
    <mergeCell ref="C52:U55"/>
    <mergeCell ref="C110:U111"/>
    <mergeCell ref="C105:U108"/>
    <mergeCell ref="D38:U39"/>
    <mergeCell ref="D34:U35"/>
    <mergeCell ref="C12:U18"/>
  </mergeCells>
  <phoneticPr fontId="4"/>
  <pageMargins left="0.70866141732283472" right="0.70866141732283472" top="0.74803149606299213" bottom="0.74803149606299213" header="0.31496062992125984" footer="0.31496062992125984"/>
  <pageSetup paperSize="9" scale="85" firstPageNumber="42" fitToHeight="0" orientation="portrait" useFirstPageNumber="1" horizontalDpi="1200" verticalDpi="1200" r:id="rId1"/>
  <headerFooter>
    <oddFooter>&amp;C&amp;Pページ</oddFooter>
  </headerFooter>
  <rowBreaks count="1" manualBreakCount="1">
    <brk id="61" max="2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7DCB-0D14-4AA5-BE41-6DC7356997F3}">
  <sheetPr>
    <tabColor rgb="FFFFFF00"/>
  </sheetPr>
  <dimension ref="A7:X17"/>
  <sheetViews>
    <sheetView showGridLines="0" workbookViewId="0"/>
  </sheetViews>
  <sheetFormatPr defaultRowHeight="13.2"/>
  <cols>
    <col min="1" max="27" width="3.6640625" customWidth="1"/>
  </cols>
  <sheetData>
    <row r="7" spans="1:24" ht="13.05" customHeight="1">
      <c r="A7" s="138"/>
      <c r="B7" s="138"/>
      <c r="C7" s="138"/>
      <c r="D7" s="138"/>
      <c r="E7" s="138"/>
      <c r="F7" s="138"/>
      <c r="G7" s="138"/>
      <c r="H7" s="138"/>
      <c r="I7" s="138"/>
      <c r="J7" s="138"/>
      <c r="K7" s="138"/>
      <c r="L7" s="138"/>
      <c r="M7" s="138"/>
      <c r="N7" s="138"/>
      <c r="O7" s="138"/>
      <c r="P7" s="138"/>
      <c r="Q7" s="138"/>
      <c r="R7" s="138"/>
      <c r="S7" s="138"/>
      <c r="T7" s="138"/>
      <c r="U7" s="138"/>
      <c r="V7" s="138"/>
      <c r="W7" s="138"/>
      <c r="X7" s="138"/>
    </row>
    <row r="17" spans="1:24" ht="41.4">
      <c r="A17" s="302" t="s">
        <v>82</v>
      </c>
      <c r="B17" s="302"/>
      <c r="C17" s="302"/>
      <c r="D17" s="302"/>
      <c r="E17" s="302"/>
      <c r="F17" s="302"/>
      <c r="G17" s="302"/>
      <c r="H17" s="302"/>
      <c r="I17" s="302"/>
      <c r="J17" s="302"/>
      <c r="K17" s="302"/>
      <c r="L17" s="302"/>
      <c r="M17" s="302"/>
      <c r="N17" s="302"/>
      <c r="O17" s="302"/>
      <c r="P17" s="302"/>
      <c r="Q17" s="302"/>
      <c r="R17" s="302"/>
      <c r="S17" s="302"/>
      <c r="T17" s="302"/>
      <c r="U17" s="302"/>
      <c r="V17" s="302"/>
      <c r="W17" s="302"/>
      <c r="X17" s="302"/>
    </row>
  </sheetData>
  <mergeCells count="1">
    <mergeCell ref="A17:X17"/>
  </mergeCells>
  <phoneticPr fontId="4"/>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5D9B-3A20-4F60-87EB-78489CB1B0BD}">
  <sheetPr>
    <tabColor rgb="FFFFFF00"/>
  </sheetPr>
  <dimension ref="A1:X248"/>
  <sheetViews>
    <sheetView showGridLines="0" workbookViewId="0"/>
  </sheetViews>
  <sheetFormatPr defaultRowHeight="13.2"/>
  <cols>
    <col min="1" max="25" width="4.33203125" customWidth="1"/>
    <col min="26" max="27" width="3.6640625" customWidth="1"/>
  </cols>
  <sheetData>
    <row r="1" spans="1:2" ht="14.4">
      <c r="A1" s="135" t="s">
        <v>333</v>
      </c>
      <c r="B1" s="2" t="s">
        <v>490</v>
      </c>
    </row>
    <row r="2" spans="1:2">
      <c r="A2" s="127"/>
      <c r="B2" s="1"/>
    </row>
    <row r="63" spans="1:12" ht="14.4">
      <c r="A63" s="13"/>
      <c r="B63" s="2"/>
      <c r="C63" s="2"/>
      <c r="D63" s="2"/>
      <c r="E63" s="2"/>
      <c r="F63" s="2"/>
      <c r="G63" s="2"/>
      <c r="H63" s="2"/>
      <c r="I63" s="2"/>
      <c r="J63" s="2"/>
      <c r="K63" s="2"/>
      <c r="L63" s="2"/>
    </row>
    <row r="64" spans="1:12" ht="14.4">
      <c r="A64" s="2"/>
      <c r="B64" s="2"/>
      <c r="C64" s="2"/>
      <c r="D64" s="2"/>
      <c r="E64" s="2"/>
      <c r="F64" s="2"/>
      <c r="G64" s="2"/>
      <c r="H64" s="2"/>
      <c r="I64" s="2"/>
      <c r="J64" s="2"/>
      <c r="K64" s="2"/>
      <c r="L64" s="2"/>
    </row>
    <row r="65" spans="1:24" ht="14.4">
      <c r="A65" s="2"/>
      <c r="B65" s="2"/>
      <c r="C65" s="2"/>
      <c r="D65" s="2"/>
      <c r="E65" s="2"/>
      <c r="F65" s="2"/>
      <c r="G65" s="2"/>
      <c r="H65" s="2"/>
      <c r="I65" s="2"/>
      <c r="J65" s="2"/>
      <c r="K65" s="2"/>
      <c r="L65" s="2"/>
    </row>
    <row r="66" spans="1:24" ht="14.4">
      <c r="A66" s="2"/>
      <c r="B66" s="2"/>
      <c r="C66" s="2"/>
      <c r="D66" s="2"/>
      <c r="E66" s="2"/>
      <c r="F66" s="2"/>
      <c r="G66" s="2"/>
      <c r="H66" s="2"/>
      <c r="I66" s="2"/>
      <c r="J66" s="2"/>
      <c r="K66" s="2"/>
      <c r="L66" s="2"/>
    </row>
    <row r="67" spans="1:24" ht="14.4">
      <c r="A67" s="2"/>
      <c r="B67" s="2"/>
      <c r="C67" s="5"/>
      <c r="D67" s="5"/>
      <c r="E67" s="5"/>
      <c r="F67" s="5"/>
      <c r="G67" s="5"/>
      <c r="H67" s="5"/>
      <c r="I67" s="5"/>
      <c r="J67" s="5"/>
      <c r="K67" s="5"/>
      <c r="L67" s="5"/>
      <c r="M67" s="5"/>
      <c r="N67" s="5"/>
      <c r="O67" s="5"/>
      <c r="P67" s="5"/>
      <c r="Q67" s="5"/>
      <c r="R67" s="5"/>
      <c r="S67" s="5"/>
      <c r="T67" s="5"/>
      <c r="U67" s="5"/>
      <c r="V67" s="5"/>
      <c r="W67" s="5"/>
      <c r="X67" s="5"/>
    </row>
    <row r="68" spans="1:24" ht="14.4">
      <c r="A68" s="2"/>
      <c r="B68" s="2"/>
      <c r="C68" s="5"/>
      <c r="D68" s="5"/>
      <c r="E68" s="5"/>
      <c r="F68" s="5"/>
      <c r="G68" s="5"/>
      <c r="H68" s="5"/>
      <c r="I68" s="5"/>
      <c r="J68" s="5"/>
      <c r="K68" s="5"/>
      <c r="L68" s="5"/>
      <c r="M68" s="5"/>
      <c r="N68" s="5"/>
      <c r="O68" s="5"/>
      <c r="P68" s="5"/>
      <c r="Q68" s="5"/>
      <c r="R68" s="5"/>
      <c r="S68" s="5"/>
      <c r="T68" s="5"/>
      <c r="U68" s="5"/>
      <c r="V68" s="5"/>
      <c r="W68" s="5"/>
      <c r="X68" s="5"/>
    </row>
    <row r="69" spans="1:24" ht="14.4">
      <c r="A69" s="2"/>
      <c r="B69" s="2"/>
      <c r="C69" s="5"/>
      <c r="D69" s="5"/>
      <c r="E69" s="5"/>
      <c r="F69" s="5"/>
      <c r="G69" s="5"/>
      <c r="H69" s="5"/>
      <c r="I69" s="5"/>
      <c r="J69" s="5"/>
      <c r="K69" s="5"/>
      <c r="L69" s="5"/>
      <c r="M69" s="5"/>
      <c r="N69" s="5"/>
      <c r="O69" s="5"/>
      <c r="P69" s="5"/>
      <c r="Q69" s="5"/>
      <c r="R69" s="5"/>
      <c r="S69" s="5"/>
      <c r="T69" s="5"/>
      <c r="U69" s="5"/>
      <c r="V69" s="5"/>
      <c r="W69" s="5"/>
      <c r="X69" s="5"/>
    </row>
    <row r="70" spans="1:24" ht="13.95" customHeight="1">
      <c r="A70" s="2"/>
      <c r="B70" s="2"/>
      <c r="C70" s="16"/>
      <c r="D70" s="17"/>
      <c r="H70" s="304"/>
      <c r="I70" s="304"/>
      <c r="J70" s="18"/>
      <c r="K70" s="18"/>
      <c r="L70" s="18"/>
      <c r="M70" s="18"/>
      <c r="N70" s="18"/>
      <c r="O70" s="18"/>
      <c r="P70" s="18"/>
      <c r="Q70" s="18"/>
      <c r="R70" s="19"/>
      <c r="S70" s="19"/>
      <c r="T70" s="19"/>
      <c r="U70" s="19"/>
      <c r="V70" s="16"/>
      <c r="W70" s="19"/>
      <c r="X70" s="19"/>
    </row>
    <row r="71" spans="1:24" ht="14.4">
      <c r="A71" s="2"/>
      <c r="B71" s="2"/>
      <c r="C71" s="17"/>
      <c r="D71" s="17"/>
      <c r="E71" s="17"/>
      <c r="F71" s="17"/>
      <c r="H71" s="17"/>
      <c r="I71" s="17"/>
      <c r="K71" s="17"/>
      <c r="L71" s="18"/>
      <c r="M71" s="19"/>
      <c r="N71" s="19"/>
      <c r="O71" s="19"/>
      <c r="P71" s="19"/>
      <c r="Q71" s="19"/>
      <c r="R71" s="19"/>
      <c r="S71" s="19"/>
      <c r="T71" s="19"/>
      <c r="U71" s="19"/>
      <c r="V71" s="19"/>
      <c r="W71" s="19"/>
      <c r="X71" s="19"/>
    </row>
    <row r="72" spans="1:24" ht="13.95" customHeight="1">
      <c r="A72" s="2"/>
      <c r="B72" s="2"/>
      <c r="C72" s="16"/>
      <c r="D72" s="17"/>
      <c r="H72" s="304"/>
      <c r="I72" s="304"/>
      <c r="J72" s="16"/>
      <c r="K72" s="17"/>
      <c r="L72" s="18"/>
      <c r="M72" s="19"/>
      <c r="N72" s="19"/>
      <c r="O72" s="19"/>
      <c r="P72" s="19"/>
      <c r="Q72" s="19"/>
      <c r="R72" s="19"/>
      <c r="S72" s="19"/>
      <c r="T72" s="19"/>
      <c r="U72" s="19"/>
      <c r="V72" s="16"/>
      <c r="W72" s="19"/>
      <c r="X72" s="19"/>
    </row>
    <row r="73" spans="1:24" ht="13.95" customHeight="1">
      <c r="A73" s="2"/>
      <c r="B73" s="2"/>
      <c r="C73" s="16"/>
      <c r="D73" s="18"/>
      <c r="H73" s="17"/>
      <c r="I73" s="17"/>
      <c r="J73" s="18"/>
      <c r="K73" s="18"/>
      <c r="L73" s="18"/>
      <c r="M73" s="19"/>
      <c r="N73" s="19"/>
      <c r="O73" s="19"/>
      <c r="P73" s="19"/>
      <c r="Q73" s="19"/>
      <c r="R73" s="19"/>
      <c r="S73" s="19"/>
      <c r="T73" s="19"/>
      <c r="U73" s="19"/>
      <c r="V73" s="16"/>
      <c r="W73" s="19"/>
      <c r="X73" s="19"/>
    </row>
    <row r="74" spans="1:24" ht="14.4">
      <c r="A74" s="2"/>
      <c r="B74" s="2"/>
      <c r="C74" s="16"/>
      <c r="D74" s="18"/>
      <c r="E74" s="20"/>
      <c r="G74" s="18"/>
      <c r="H74" s="304"/>
      <c r="I74" s="304"/>
      <c r="J74" s="18"/>
      <c r="K74" s="18"/>
      <c r="L74" s="18"/>
      <c r="M74" s="19"/>
      <c r="N74" s="19"/>
      <c r="O74" s="19"/>
      <c r="P74" s="19"/>
      <c r="Q74" s="19"/>
      <c r="R74" s="19"/>
      <c r="S74" s="19"/>
      <c r="T74" s="19"/>
      <c r="U74" s="19"/>
      <c r="V74" s="16"/>
      <c r="W74" s="19"/>
      <c r="X74" s="19"/>
    </row>
    <row r="75" spans="1:24" ht="14.4">
      <c r="A75" s="2"/>
      <c r="B75" s="2"/>
      <c r="C75" s="16"/>
      <c r="D75" s="18"/>
      <c r="E75" s="20"/>
      <c r="F75" s="18"/>
      <c r="G75" s="18"/>
      <c r="H75" s="18"/>
      <c r="I75" s="18"/>
      <c r="J75" s="16"/>
      <c r="K75" s="18"/>
      <c r="L75" s="18"/>
      <c r="M75" s="19"/>
      <c r="N75" s="19"/>
      <c r="O75" s="19"/>
      <c r="P75" s="19"/>
      <c r="Q75" s="19"/>
      <c r="R75" s="19"/>
      <c r="S75" s="19"/>
      <c r="T75" s="19"/>
      <c r="U75" s="19"/>
      <c r="V75" s="19"/>
      <c r="W75" s="19"/>
      <c r="X75" s="19"/>
    </row>
    <row r="76" spans="1:24" ht="13.95" customHeight="1">
      <c r="A76" s="2"/>
      <c r="B76" s="2"/>
      <c r="C76" s="5"/>
      <c r="D76" s="5"/>
      <c r="E76" s="5"/>
      <c r="F76" s="5"/>
      <c r="G76" s="5"/>
      <c r="H76" s="5"/>
      <c r="I76" s="5"/>
      <c r="J76" s="5"/>
      <c r="K76" s="5"/>
      <c r="L76" s="5"/>
      <c r="M76" s="5"/>
      <c r="N76" s="5"/>
      <c r="O76" s="5"/>
      <c r="P76" s="5"/>
      <c r="Q76" s="5"/>
      <c r="R76" s="5"/>
      <c r="S76" s="5"/>
      <c r="T76" s="5"/>
      <c r="U76" s="5"/>
      <c r="V76" s="5"/>
      <c r="W76" s="5"/>
      <c r="X76" s="5"/>
    </row>
    <row r="77" spans="1:24" ht="14.4">
      <c r="A77" s="2"/>
      <c r="B77" s="2"/>
      <c r="C77" s="5"/>
      <c r="D77" s="5"/>
      <c r="E77" s="5"/>
      <c r="F77" s="5"/>
      <c r="G77" s="5"/>
      <c r="H77" s="5"/>
      <c r="I77" s="5"/>
      <c r="J77" s="5"/>
      <c r="K77" s="5"/>
      <c r="L77" s="5"/>
      <c r="M77" s="5"/>
      <c r="N77" s="5"/>
      <c r="O77" s="5"/>
      <c r="P77" s="5"/>
      <c r="Q77" s="5"/>
      <c r="R77" s="5"/>
      <c r="S77" s="5"/>
      <c r="T77" s="5"/>
      <c r="U77" s="5"/>
      <c r="V77" s="5"/>
      <c r="W77" s="5"/>
      <c r="X77" s="5"/>
    </row>
    <row r="78" spans="1:24" ht="14.4">
      <c r="A78" s="2"/>
      <c r="B78" s="2"/>
      <c r="C78" s="5"/>
      <c r="D78" s="5"/>
      <c r="E78" s="5"/>
      <c r="F78" s="5"/>
      <c r="G78" s="5"/>
      <c r="H78" s="5"/>
      <c r="I78" s="5"/>
      <c r="J78" s="5"/>
      <c r="K78" s="5"/>
      <c r="L78" s="5"/>
      <c r="M78" s="5"/>
      <c r="N78" s="5"/>
      <c r="O78" s="5"/>
      <c r="P78" s="5"/>
      <c r="Q78" s="5"/>
      <c r="R78" s="5"/>
      <c r="S78" s="5"/>
      <c r="T78" s="5"/>
      <c r="U78" s="5"/>
      <c r="V78" s="5"/>
      <c r="W78" s="5"/>
      <c r="X78" s="5"/>
    </row>
    <row r="79" spans="1:24" ht="14.4">
      <c r="A79" s="2"/>
      <c r="B79" s="2"/>
      <c r="C79" s="5"/>
      <c r="D79" s="5"/>
      <c r="E79" s="5"/>
      <c r="F79" s="5"/>
      <c r="G79" s="5"/>
      <c r="H79" s="5"/>
      <c r="I79" s="5"/>
      <c r="J79" s="5"/>
      <c r="K79" s="5"/>
      <c r="L79" s="5"/>
      <c r="M79" s="5"/>
      <c r="N79" s="5"/>
      <c r="O79" s="5"/>
      <c r="P79" s="5"/>
      <c r="Q79" s="5"/>
      <c r="R79" s="5"/>
      <c r="S79" s="5"/>
      <c r="T79" s="5"/>
      <c r="U79" s="5"/>
      <c r="V79" s="5"/>
      <c r="W79" s="5"/>
      <c r="X79" s="5"/>
    </row>
    <row r="80" spans="1:24" ht="14.4">
      <c r="A80" s="2"/>
      <c r="B80" s="2"/>
      <c r="C80" s="5"/>
      <c r="D80" s="5"/>
      <c r="E80" s="5"/>
      <c r="F80" s="5"/>
      <c r="G80" s="5"/>
      <c r="H80" s="5"/>
      <c r="I80" s="5"/>
      <c r="J80" s="5"/>
      <c r="K80" s="5"/>
      <c r="L80" s="5"/>
      <c r="M80" s="5"/>
      <c r="N80" s="5"/>
      <c r="O80" s="5"/>
      <c r="P80" s="5"/>
      <c r="Q80" s="5"/>
      <c r="R80" s="5"/>
      <c r="S80" s="5"/>
      <c r="T80" s="5"/>
      <c r="U80" s="5"/>
      <c r="V80" s="5"/>
      <c r="W80" s="5"/>
      <c r="X80" s="5"/>
    </row>
    <row r="81" spans="1:24" ht="14.4">
      <c r="A81" s="2"/>
      <c r="B81" s="2"/>
      <c r="C81" s="5"/>
      <c r="D81" s="5"/>
      <c r="E81" s="5"/>
      <c r="F81" s="5"/>
      <c r="G81" s="5"/>
      <c r="H81" s="5"/>
      <c r="I81" s="5"/>
      <c r="J81" s="5"/>
      <c r="K81" s="5"/>
      <c r="L81" s="5"/>
      <c r="M81" s="5"/>
      <c r="N81" s="5"/>
      <c r="O81" s="5"/>
      <c r="P81" s="5"/>
      <c r="Q81" s="5"/>
      <c r="R81" s="5"/>
      <c r="S81" s="5"/>
      <c r="T81" s="5"/>
      <c r="U81" s="5"/>
      <c r="V81" s="5"/>
      <c r="W81" s="5"/>
      <c r="X81" s="5"/>
    </row>
    <row r="82" spans="1:24" ht="14.4">
      <c r="A82" s="2"/>
      <c r="B82" s="2"/>
      <c r="C82" s="2"/>
      <c r="D82" s="2"/>
      <c r="E82" s="2"/>
      <c r="F82" s="2"/>
      <c r="G82" s="2"/>
      <c r="H82" s="2"/>
      <c r="I82" s="2"/>
      <c r="J82" s="2"/>
      <c r="K82" s="2"/>
      <c r="L82" s="2"/>
    </row>
    <row r="83" spans="1:24" ht="13.95" customHeight="1">
      <c r="A83" s="2"/>
      <c r="B83" s="2"/>
      <c r="C83" s="5"/>
      <c r="D83" s="5"/>
      <c r="E83" s="5"/>
      <c r="F83" s="5"/>
      <c r="G83" s="5"/>
      <c r="H83" s="5"/>
      <c r="I83" s="5"/>
      <c r="J83" s="5"/>
      <c r="K83" s="5"/>
      <c r="L83" s="5"/>
      <c r="M83" s="5"/>
      <c r="N83" s="5"/>
      <c r="O83" s="5"/>
      <c r="P83" s="5"/>
      <c r="Q83" s="5"/>
      <c r="R83" s="5"/>
      <c r="S83" s="5"/>
      <c r="T83" s="5"/>
      <c r="U83" s="5"/>
      <c r="V83" s="5"/>
      <c r="W83" s="5"/>
      <c r="X83" s="5"/>
    </row>
    <row r="84" spans="1:24" ht="14.4">
      <c r="A84" s="2"/>
      <c r="B84" s="2"/>
      <c r="C84" s="5"/>
      <c r="D84" s="5"/>
      <c r="E84" s="5"/>
      <c r="F84" s="5"/>
      <c r="G84" s="5"/>
      <c r="H84" s="5"/>
      <c r="I84" s="5"/>
      <c r="J84" s="5"/>
      <c r="K84" s="5"/>
      <c r="L84" s="5"/>
      <c r="M84" s="5"/>
      <c r="N84" s="5"/>
      <c r="O84" s="5"/>
      <c r="P84" s="5"/>
      <c r="Q84" s="5"/>
      <c r="R84" s="5"/>
      <c r="S84" s="5"/>
      <c r="T84" s="5"/>
      <c r="U84" s="5"/>
      <c r="V84" s="5"/>
      <c r="W84" s="5"/>
      <c r="X84" s="5"/>
    </row>
    <row r="85" spans="1:24" ht="14.4">
      <c r="A85" s="2"/>
      <c r="B85" s="2"/>
      <c r="C85" s="5"/>
      <c r="D85" s="5"/>
      <c r="E85" s="5"/>
      <c r="F85" s="5"/>
      <c r="G85" s="5"/>
      <c r="H85" s="5"/>
      <c r="I85" s="5"/>
      <c r="J85" s="5"/>
      <c r="K85" s="5"/>
      <c r="L85" s="5"/>
      <c r="M85" s="5"/>
      <c r="N85" s="5"/>
      <c r="O85" s="5"/>
      <c r="P85" s="5"/>
      <c r="Q85" s="5"/>
      <c r="R85" s="5"/>
      <c r="S85" s="5"/>
      <c r="T85" s="5"/>
      <c r="U85" s="5"/>
      <c r="V85" s="5"/>
      <c r="W85" s="5"/>
      <c r="X85" s="5"/>
    </row>
    <row r="86" spans="1:24" ht="14.4">
      <c r="A86" s="2"/>
      <c r="B86" s="2"/>
      <c r="C86" s="5"/>
      <c r="D86" s="5"/>
      <c r="E86" s="5"/>
      <c r="F86" s="5"/>
      <c r="G86" s="5"/>
      <c r="H86" s="5"/>
      <c r="I86" s="5"/>
      <c r="J86" s="5"/>
      <c r="K86" s="5"/>
      <c r="L86" s="5"/>
      <c r="M86" s="5"/>
      <c r="N86" s="5"/>
      <c r="O86" s="5"/>
      <c r="P86" s="5"/>
      <c r="Q86" s="5"/>
      <c r="R86" s="5"/>
      <c r="S86" s="5"/>
      <c r="T86" s="5"/>
      <c r="U86" s="5"/>
      <c r="V86" s="5"/>
      <c r="W86" s="5"/>
      <c r="X86" s="5"/>
    </row>
    <row r="87" spans="1:24" ht="14.4">
      <c r="A87" s="2"/>
      <c r="B87" s="2"/>
      <c r="C87" s="5"/>
      <c r="D87" s="5"/>
      <c r="E87" s="5"/>
      <c r="F87" s="5"/>
      <c r="G87" s="5"/>
      <c r="H87" s="5"/>
      <c r="I87" s="5"/>
      <c r="J87" s="5"/>
      <c r="K87" s="5"/>
      <c r="L87" s="5"/>
      <c r="M87" s="5"/>
      <c r="N87" s="5"/>
      <c r="O87" s="5"/>
      <c r="P87" s="5"/>
      <c r="Q87" s="5"/>
      <c r="R87" s="5"/>
      <c r="S87" s="5"/>
      <c r="T87" s="5"/>
      <c r="U87" s="5"/>
      <c r="V87" s="5"/>
      <c r="W87" s="5"/>
      <c r="X87" s="5"/>
    </row>
    <row r="88" spans="1:24" ht="13.95" customHeight="1">
      <c r="A88" s="2"/>
      <c r="B88" s="2"/>
      <c r="C88" s="18"/>
      <c r="D88" s="18"/>
      <c r="E88" s="18"/>
      <c r="F88" s="19"/>
      <c r="H88" s="17"/>
      <c r="I88" s="17"/>
      <c r="J88" s="22"/>
      <c r="K88" s="22"/>
      <c r="L88" s="22"/>
      <c r="M88" s="22"/>
      <c r="N88" s="22"/>
      <c r="O88" s="22"/>
      <c r="P88" s="22"/>
      <c r="Q88" s="22"/>
      <c r="R88" s="22"/>
      <c r="S88" s="22"/>
      <c r="T88" s="22"/>
      <c r="U88" s="22"/>
      <c r="V88" s="22"/>
      <c r="W88" s="22"/>
      <c r="X88" s="22"/>
    </row>
    <row r="89" spans="1:24" ht="13.95" customHeight="1">
      <c r="A89" s="2"/>
      <c r="B89" s="2"/>
      <c r="C89" s="18"/>
      <c r="D89" s="18"/>
      <c r="E89" s="18"/>
      <c r="F89" s="17"/>
      <c r="G89" s="22"/>
      <c r="H89" s="22"/>
      <c r="I89" s="22"/>
      <c r="J89" s="22"/>
      <c r="K89" s="22"/>
      <c r="L89" s="22"/>
      <c r="M89" s="22"/>
      <c r="N89" s="22"/>
      <c r="O89" s="22"/>
      <c r="P89" s="22"/>
      <c r="Q89" s="22"/>
      <c r="R89" s="22"/>
      <c r="S89" s="22"/>
      <c r="T89" s="22"/>
      <c r="U89" s="22"/>
      <c r="V89" s="22"/>
      <c r="W89" s="22"/>
      <c r="X89" s="22"/>
    </row>
    <row r="90" spans="1:24" ht="13.95" customHeight="1">
      <c r="A90" s="2"/>
      <c r="B90" s="2"/>
      <c r="C90" s="18"/>
      <c r="D90" s="18"/>
      <c r="E90" s="18"/>
      <c r="F90" s="19"/>
      <c r="H90" s="17"/>
      <c r="I90" s="17"/>
      <c r="J90" s="22"/>
      <c r="K90" s="22"/>
      <c r="L90" s="22"/>
      <c r="M90" s="22"/>
      <c r="N90" s="22"/>
      <c r="O90" s="22"/>
      <c r="P90" s="22"/>
      <c r="Q90" s="22"/>
      <c r="R90" s="22"/>
      <c r="S90" s="22"/>
      <c r="T90" s="22"/>
      <c r="U90" s="22"/>
      <c r="V90" s="22"/>
      <c r="W90" s="22"/>
      <c r="X90" s="22"/>
    </row>
    <row r="91" spans="1:24" ht="13.95" customHeight="1">
      <c r="A91" s="2"/>
      <c r="B91" s="2"/>
      <c r="C91" s="18"/>
      <c r="D91" s="18"/>
      <c r="E91" s="18"/>
      <c r="F91" s="19"/>
      <c r="H91" s="17"/>
      <c r="I91" s="17"/>
      <c r="J91" s="18"/>
      <c r="K91" s="18"/>
      <c r="L91" s="18"/>
      <c r="M91" s="18"/>
      <c r="N91" s="18"/>
      <c r="O91" s="18"/>
      <c r="P91" s="18"/>
      <c r="Q91" s="18"/>
      <c r="R91" s="18"/>
      <c r="S91" s="18"/>
      <c r="T91" s="18"/>
      <c r="U91" s="18"/>
      <c r="V91" s="18"/>
      <c r="W91" s="18"/>
      <c r="X91" s="18"/>
    </row>
    <row r="92" spans="1:24" ht="14.4">
      <c r="A92" s="2"/>
      <c r="B92" s="2"/>
      <c r="C92" s="1"/>
      <c r="D92" s="1"/>
      <c r="E92" s="1"/>
      <c r="F92" s="1"/>
      <c r="G92" s="21"/>
      <c r="H92" s="21"/>
      <c r="I92" s="21"/>
      <c r="J92" s="21"/>
      <c r="K92" s="21"/>
      <c r="L92" s="1"/>
    </row>
    <row r="93" spans="1:24" ht="14.4">
      <c r="A93" s="2"/>
      <c r="B93" s="2"/>
      <c r="C93" s="2"/>
      <c r="D93" s="2"/>
      <c r="E93" s="2"/>
      <c r="F93" s="2"/>
      <c r="G93" s="2"/>
      <c r="H93" s="2"/>
      <c r="I93" s="2"/>
      <c r="J93" s="2"/>
      <c r="K93" s="2"/>
      <c r="L93" s="2"/>
    </row>
    <row r="94" spans="1:24" ht="14.4">
      <c r="A94" s="2"/>
      <c r="B94" s="2"/>
      <c r="C94" s="2"/>
      <c r="D94" s="2"/>
      <c r="E94" s="2"/>
      <c r="F94" s="2"/>
      <c r="G94" s="2"/>
      <c r="H94" s="2"/>
      <c r="I94" s="2"/>
      <c r="J94" s="2"/>
      <c r="K94" s="2"/>
      <c r="L94" s="2"/>
    </row>
    <row r="95" spans="1:24" ht="13.95" customHeight="1">
      <c r="A95" s="2"/>
      <c r="B95" s="2"/>
      <c r="C95" s="4"/>
      <c r="D95" s="4"/>
      <c r="E95" s="4"/>
      <c r="F95" s="4"/>
      <c r="G95" s="4"/>
      <c r="H95" s="4"/>
      <c r="I95" s="4"/>
      <c r="J95" s="4"/>
      <c r="K95" s="4"/>
      <c r="L95" s="4"/>
      <c r="M95" s="4"/>
      <c r="N95" s="4"/>
      <c r="O95" s="4"/>
      <c r="P95" s="4"/>
      <c r="Q95" s="4"/>
      <c r="R95" s="4"/>
      <c r="S95" s="4"/>
      <c r="T95" s="4"/>
      <c r="U95" s="4"/>
      <c r="V95" s="4"/>
      <c r="W95" s="4"/>
      <c r="X95" s="4"/>
    </row>
    <row r="96" spans="1:24" ht="13.05" customHeight="1">
      <c r="A96" s="1"/>
      <c r="B96" s="1"/>
      <c r="C96" s="4"/>
      <c r="D96" s="4"/>
      <c r="E96" s="4"/>
      <c r="F96" s="4"/>
      <c r="G96" s="4"/>
      <c r="H96" s="4"/>
      <c r="I96" s="4"/>
      <c r="J96" s="4"/>
      <c r="K96" s="4"/>
      <c r="L96" s="4"/>
      <c r="M96" s="4"/>
      <c r="N96" s="4"/>
      <c r="O96" s="4"/>
      <c r="P96" s="4"/>
      <c r="Q96" s="4"/>
      <c r="R96" s="4"/>
      <c r="S96" s="4"/>
      <c r="T96" s="4"/>
      <c r="U96" s="4"/>
      <c r="V96" s="4"/>
      <c r="W96" s="4"/>
      <c r="X96" s="4"/>
    </row>
    <row r="97" spans="1:24" ht="13.05" customHeight="1">
      <c r="A97" s="1"/>
      <c r="B97" s="1"/>
      <c r="C97" s="4"/>
      <c r="D97" s="4"/>
      <c r="E97" s="4"/>
      <c r="F97" s="4"/>
      <c r="G97" s="4"/>
      <c r="H97" s="4"/>
      <c r="I97" s="4"/>
      <c r="J97" s="4"/>
      <c r="K97" s="4"/>
      <c r="L97" s="4"/>
      <c r="M97" s="4"/>
      <c r="N97" s="4"/>
      <c r="O97" s="4"/>
      <c r="P97" s="4"/>
      <c r="Q97" s="4"/>
      <c r="R97" s="4"/>
      <c r="S97" s="4"/>
      <c r="T97" s="4"/>
      <c r="U97" s="4"/>
      <c r="V97" s="4"/>
      <c r="W97" s="4"/>
      <c r="X97" s="4"/>
    </row>
    <row r="98" spans="1:24" ht="13.95" customHeight="1">
      <c r="A98" s="1"/>
      <c r="B98" s="1"/>
      <c r="C98" s="16"/>
      <c r="D98" s="17"/>
      <c r="E98" s="17"/>
      <c r="F98" s="17"/>
      <c r="G98" s="19"/>
      <c r="H98" s="17"/>
      <c r="I98" s="17"/>
      <c r="J98" s="17"/>
      <c r="K98" s="17"/>
      <c r="L98" s="17"/>
      <c r="M98" s="17"/>
      <c r="N98" s="17"/>
      <c r="O98" s="17"/>
      <c r="P98" s="17"/>
      <c r="Q98" s="17"/>
      <c r="R98" s="17"/>
      <c r="S98" s="17"/>
      <c r="T98" s="17"/>
      <c r="U98" s="17"/>
      <c r="V98" s="17"/>
      <c r="W98" s="17"/>
      <c r="X98" s="17"/>
    </row>
    <row r="99" spans="1:24" ht="13.05" customHeight="1">
      <c r="A99" s="1"/>
      <c r="B99" s="1"/>
      <c r="C99" s="18"/>
      <c r="D99" s="18"/>
      <c r="E99" s="18"/>
      <c r="F99" s="18"/>
      <c r="G99" s="17"/>
      <c r="H99" s="17"/>
      <c r="I99" s="17"/>
      <c r="J99" s="17"/>
      <c r="K99" s="17"/>
      <c r="L99" s="17"/>
      <c r="M99" s="17"/>
      <c r="N99" s="17"/>
      <c r="O99" s="17"/>
      <c r="P99" s="17"/>
      <c r="Q99" s="17"/>
      <c r="R99" s="17"/>
      <c r="S99" s="17"/>
      <c r="T99" s="17"/>
      <c r="U99" s="17"/>
      <c r="V99" s="17"/>
      <c r="W99" s="17"/>
      <c r="X99" s="17"/>
    </row>
    <row r="100" spans="1:24" ht="13.05" customHeight="1">
      <c r="A100" s="1"/>
      <c r="B100" s="1"/>
      <c r="C100" s="18"/>
      <c r="D100" s="18"/>
      <c r="E100" s="18"/>
      <c r="F100" s="18"/>
      <c r="G100" s="17"/>
      <c r="H100" s="17"/>
      <c r="I100" s="17"/>
      <c r="J100" s="17"/>
      <c r="K100" s="17"/>
      <c r="L100" s="18"/>
      <c r="M100" s="19"/>
      <c r="N100" s="19"/>
      <c r="O100" s="19"/>
      <c r="P100" s="19"/>
      <c r="Q100" s="19"/>
      <c r="R100" s="19"/>
      <c r="S100" s="19"/>
      <c r="T100" s="19"/>
      <c r="U100" s="19"/>
      <c r="V100" s="19"/>
      <c r="W100" s="19"/>
      <c r="X100" s="19"/>
    </row>
    <row r="101" spans="1:24" ht="13.05" customHeight="1">
      <c r="A101" s="1"/>
      <c r="B101" s="1"/>
      <c r="C101" s="18"/>
      <c r="D101" s="18"/>
      <c r="E101" s="18"/>
      <c r="F101" s="17"/>
      <c r="H101" s="17"/>
      <c r="I101" s="17"/>
      <c r="J101" s="17"/>
      <c r="K101" s="17"/>
      <c r="L101" s="17"/>
      <c r="M101" s="17"/>
      <c r="N101" s="17"/>
      <c r="O101" s="17"/>
      <c r="P101" s="17"/>
      <c r="Q101" s="17"/>
      <c r="R101" s="17"/>
      <c r="S101" s="17"/>
      <c r="T101" s="17"/>
      <c r="U101" s="17"/>
      <c r="V101" s="17"/>
      <c r="W101" s="17"/>
      <c r="X101" s="17"/>
    </row>
    <row r="102" spans="1:24">
      <c r="A102" s="1"/>
      <c r="B102" s="1"/>
      <c r="C102" s="18"/>
      <c r="D102" s="18"/>
      <c r="E102" s="18"/>
      <c r="F102" s="18"/>
      <c r="G102" s="17"/>
      <c r="H102" s="17"/>
      <c r="I102" s="17"/>
      <c r="J102" s="17"/>
      <c r="K102" s="17"/>
      <c r="L102" s="17"/>
      <c r="M102" s="17"/>
      <c r="N102" s="17"/>
      <c r="O102" s="17"/>
      <c r="P102" s="17"/>
      <c r="Q102" s="17"/>
      <c r="R102" s="17"/>
      <c r="S102" s="17"/>
      <c r="T102" s="17"/>
      <c r="U102" s="17"/>
      <c r="V102" s="17"/>
      <c r="W102" s="17"/>
      <c r="X102" s="17"/>
    </row>
    <row r="103" spans="1:24">
      <c r="A103" s="1"/>
      <c r="B103" s="1"/>
      <c r="C103" s="18"/>
      <c r="D103" s="18"/>
      <c r="E103" s="18"/>
      <c r="F103" s="18"/>
      <c r="G103" s="17"/>
      <c r="H103" s="17"/>
      <c r="I103" s="17"/>
      <c r="J103" s="17"/>
      <c r="K103" s="17"/>
      <c r="L103" s="17"/>
      <c r="M103" s="17"/>
      <c r="N103" s="17"/>
      <c r="O103" s="17"/>
      <c r="P103" s="17"/>
      <c r="Q103" s="17"/>
      <c r="R103" s="17"/>
      <c r="S103" s="17"/>
      <c r="T103" s="17"/>
      <c r="U103" s="17"/>
      <c r="V103" s="17"/>
      <c r="W103" s="17"/>
      <c r="X103" s="17"/>
    </row>
    <row r="104" spans="1:24">
      <c r="A104" s="1"/>
      <c r="B104" s="1"/>
      <c r="C104" s="18"/>
      <c r="D104" s="18"/>
      <c r="E104" s="18"/>
      <c r="F104" s="18"/>
      <c r="G104" s="17"/>
      <c r="H104" s="17"/>
      <c r="I104" s="17"/>
      <c r="J104" s="17"/>
      <c r="K104" s="17"/>
      <c r="L104" s="17"/>
      <c r="M104" s="17"/>
      <c r="N104" s="17"/>
      <c r="O104" s="17"/>
      <c r="P104" s="17"/>
      <c r="Q104" s="17"/>
      <c r="R104" s="17"/>
      <c r="S104" s="17"/>
      <c r="T104" s="17"/>
      <c r="U104" s="17"/>
      <c r="V104" s="17"/>
      <c r="W104" s="17"/>
      <c r="X104" s="17"/>
    </row>
    <row r="105" spans="1:24">
      <c r="A105" s="1"/>
      <c r="B105" s="1"/>
      <c r="C105" s="18"/>
      <c r="D105" s="18"/>
      <c r="E105" s="18"/>
      <c r="F105" s="18"/>
      <c r="G105" s="17"/>
      <c r="H105" s="17"/>
      <c r="I105" s="17"/>
      <c r="J105" s="17"/>
      <c r="K105" s="17"/>
      <c r="L105" s="17"/>
      <c r="M105" s="17"/>
      <c r="N105" s="17"/>
      <c r="O105" s="17"/>
      <c r="P105" s="17"/>
      <c r="Q105" s="17"/>
      <c r="R105" s="17"/>
      <c r="S105" s="17"/>
      <c r="T105" s="17"/>
      <c r="U105" s="17"/>
      <c r="V105" s="17"/>
      <c r="W105" s="17"/>
      <c r="X105" s="17"/>
    </row>
    <row r="106" spans="1:24">
      <c r="A106" s="1"/>
      <c r="B106" s="1"/>
      <c r="C106" s="18"/>
      <c r="D106" s="18"/>
      <c r="E106" s="18"/>
      <c r="F106" s="18"/>
      <c r="G106" s="17"/>
      <c r="H106" s="17"/>
      <c r="I106" s="17"/>
      <c r="J106" s="17"/>
      <c r="K106" s="17"/>
      <c r="L106" s="17"/>
      <c r="M106" s="17"/>
      <c r="N106" s="17"/>
      <c r="O106" s="17"/>
      <c r="P106" s="17"/>
      <c r="Q106" s="17"/>
      <c r="R106" s="17"/>
      <c r="S106" s="17"/>
      <c r="T106" s="17"/>
      <c r="U106" s="17"/>
      <c r="V106" s="17"/>
      <c r="W106" s="17"/>
      <c r="X106" s="17"/>
    </row>
    <row r="107" spans="1:24">
      <c r="A107" s="1"/>
      <c r="B107" s="1"/>
      <c r="C107" s="18"/>
      <c r="D107" s="18"/>
      <c r="E107" s="18"/>
      <c r="F107" s="18"/>
      <c r="G107" s="17"/>
      <c r="H107" s="17"/>
      <c r="I107" s="17"/>
      <c r="J107" s="17"/>
      <c r="K107" s="17"/>
      <c r="L107" s="17"/>
      <c r="M107" s="17"/>
      <c r="N107" s="17"/>
      <c r="O107" s="17"/>
      <c r="P107" s="17"/>
      <c r="Q107" s="17"/>
      <c r="R107" s="17"/>
      <c r="S107" s="17"/>
      <c r="T107" s="17"/>
      <c r="U107" s="17"/>
      <c r="V107" s="17"/>
      <c r="W107" s="17"/>
      <c r="X107" s="17"/>
    </row>
    <row r="108" spans="1:24">
      <c r="A108" s="1"/>
      <c r="B108" s="1"/>
      <c r="C108" s="18"/>
      <c r="D108" s="18"/>
      <c r="E108" s="18"/>
      <c r="F108" s="18"/>
      <c r="G108" s="17"/>
      <c r="H108" s="17"/>
      <c r="I108" s="17"/>
      <c r="J108" s="17"/>
      <c r="K108" s="17"/>
      <c r="L108" s="17"/>
      <c r="M108" s="17"/>
      <c r="N108" s="17"/>
      <c r="O108" s="17"/>
      <c r="P108" s="17"/>
      <c r="Q108" s="17"/>
      <c r="R108" s="17"/>
      <c r="S108" s="17"/>
      <c r="T108" s="17"/>
      <c r="U108" s="17"/>
      <c r="V108" s="17"/>
      <c r="W108" s="17"/>
      <c r="X108" s="17"/>
    </row>
    <row r="109" spans="1:24">
      <c r="A109" s="1"/>
      <c r="B109" s="1"/>
      <c r="C109" s="18"/>
      <c r="D109" s="18"/>
      <c r="E109" s="18"/>
      <c r="F109" s="18"/>
      <c r="G109" s="17"/>
      <c r="H109" s="17"/>
      <c r="I109" s="17"/>
      <c r="J109" s="17"/>
      <c r="K109" s="17"/>
      <c r="L109" s="17"/>
      <c r="M109" s="17"/>
      <c r="N109" s="17"/>
      <c r="O109" s="17"/>
      <c r="P109" s="17"/>
      <c r="Q109" s="17"/>
      <c r="R109" s="17"/>
      <c r="S109" s="17"/>
      <c r="T109" s="17"/>
      <c r="U109" s="17"/>
      <c r="V109" s="17"/>
      <c r="W109" s="17"/>
      <c r="X109" s="17"/>
    </row>
    <row r="110" spans="1:24">
      <c r="A110" s="1"/>
      <c r="B110" s="1"/>
      <c r="C110" s="18"/>
      <c r="D110" s="18"/>
      <c r="E110" s="18"/>
      <c r="F110" s="18"/>
      <c r="G110" s="17"/>
      <c r="H110" s="17"/>
      <c r="I110" s="17"/>
      <c r="J110" s="17"/>
      <c r="K110" s="17"/>
      <c r="L110" s="17"/>
      <c r="M110" s="17"/>
      <c r="N110" s="17"/>
      <c r="O110" s="17"/>
      <c r="P110" s="17"/>
      <c r="Q110" s="17"/>
      <c r="R110" s="17"/>
      <c r="S110" s="17"/>
      <c r="T110" s="17"/>
      <c r="U110" s="17"/>
      <c r="V110" s="17"/>
      <c r="W110" s="17"/>
      <c r="X110" s="17"/>
    </row>
    <row r="111" spans="1:24">
      <c r="A111" s="1"/>
      <c r="B111" s="1"/>
      <c r="C111" s="18"/>
      <c r="D111" s="18"/>
      <c r="E111" s="18"/>
      <c r="F111" s="18"/>
      <c r="G111" s="17"/>
      <c r="H111" s="17"/>
      <c r="I111" s="17"/>
      <c r="J111" s="17"/>
      <c r="K111" s="17"/>
      <c r="L111" s="17"/>
      <c r="M111" s="17"/>
      <c r="N111" s="17"/>
      <c r="O111" s="17"/>
      <c r="P111" s="17"/>
      <c r="Q111" s="17"/>
      <c r="R111" s="17"/>
      <c r="S111" s="17"/>
      <c r="T111" s="17"/>
      <c r="U111" s="17"/>
      <c r="V111" s="17"/>
      <c r="W111" s="17"/>
      <c r="X111" s="17"/>
    </row>
    <row r="112" spans="1:24">
      <c r="A112" s="1"/>
      <c r="B112" s="1"/>
      <c r="C112" s="18"/>
      <c r="D112" s="18"/>
      <c r="E112" s="18"/>
      <c r="F112" s="18"/>
      <c r="G112" s="17"/>
      <c r="H112" s="17"/>
      <c r="I112" s="17"/>
      <c r="J112" s="17"/>
      <c r="K112" s="17"/>
      <c r="L112" s="17"/>
      <c r="M112" s="17"/>
      <c r="N112" s="17"/>
      <c r="O112" s="17"/>
      <c r="P112" s="17"/>
      <c r="Q112" s="17"/>
      <c r="R112" s="17"/>
      <c r="S112" s="17"/>
      <c r="T112" s="17"/>
      <c r="U112" s="17"/>
      <c r="V112" s="17"/>
      <c r="W112" s="17"/>
      <c r="X112" s="17"/>
    </row>
    <row r="113" spans="1:24">
      <c r="A113" s="1"/>
      <c r="B113" s="1"/>
      <c r="C113" s="18"/>
      <c r="D113" s="18"/>
      <c r="E113" s="18"/>
      <c r="F113" s="18"/>
      <c r="G113" s="17"/>
      <c r="H113" s="17"/>
      <c r="I113" s="17"/>
      <c r="J113" s="17"/>
      <c r="K113" s="17"/>
      <c r="L113" s="17"/>
      <c r="M113" s="17"/>
      <c r="N113" s="17"/>
      <c r="O113" s="17"/>
      <c r="P113" s="17"/>
      <c r="Q113" s="17"/>
      <c r="R113" s="17"/>
      <c r="S113" s="17"/>
      <c r="T113" s="17"/>
      <c r="U113" s="17"/>
      <c r="V113" s="17"/>
      <c r="W113" s="17"/>
      <c r="X113" s="17"/>
    </row>
    <row r="114" spans="1:24">
      <c r="A114" s="1"/>
      <c r="B114" s="1"/>
      <c r="C114" s="18"/>
      <c r="D114" s="18"/>
      <c r="E114" s="18"/>
      <c r="F114" s="18"/>
      <c r="G114" s="17"/>
      <c r="H114" s="17"/>
      <c r="I114" s="17"/>
      <c r="J114" s="17"/>
      <c r="K114" s="17"/>
      <c r="L114" s="17"/>
      <c r="M114" s="17"/>
      <c r="N114" s="17"/>
      <c r="O114" s="17"/>
      <c r="P114" s="17"/>
      <c r="Q114" s="17"/>
      <c r="R114" s="17"/>
      <c r="S114" s="17"/>
      <c r="T114" s="17"/>
      <c r="U114" s="17"/>
      <c r="V114" s="17"/>
      <c r="W114" s="17"/>
      <c r="X114" s="17"/>
    </row>
    <row r="115" spans="1:24">
      <c r="A115" s="1"/>
      <c r="B115" s="1"/>
      <c r="C115" s="18"/>
      <c r="D115" s="18"/>
      <c r="E115" s="18"/>
      <c r="F115" s="18"/>
      <c r="G115" s="17"/>
      <c r="H115" s="17"/>
      <c r="I115" s="17"/>
      <c r="J115" s="17"/>
      <c r="K115" s="17"/>
      <c r="L115" s="18"/>
      <c r="M115" s="19"/>
      <c r="N115" s="19"/>
      <c r="O115" s="19"/>
      <c r="P115" s="19"/>
      <c r="Q115" s="19"/>
      <c r="R115" s="19"/>
      <c r="S115" s="19"/>
      <c r="T115" s="19"/>
      <c r="U115" s="19"/>
      <c r="V115" s="19"/>
      <c r="W115" s="19"/>
      <c r="X115" s="19"/>
    </row>
    <row r="116" spans="1:24" ht="14.4">
      <c r="A116" s="1"/>
      <c r="B116" s="1"/>
      <c r="C116" s="1"/>
      <c r="D116" s="1"/>
      <c r="E116" s="1"/>
      <c r="F116" s="1"/>
      <c r="G116" s="15"/>
      <c r="H116" s="15"/>
      <c r="I116" s="15"/>
      <c r="J116" s="15"/>
      <c r="K116" s="15"/>
      <c r="L116" s="1"/>
    </row>
    <row r="117" spans="1:24" ht="14.4">
      <c r="A117" s="1"/>
      <c r="B117" s="1"/>
      <c r="C117" s="1"/>
      <c r="D117" s="1"/>
      <c r="E117" s="1"/>
      <c r="F117" s="1"/>
      <c r="G117" s="15"/>
      <c r="H117" s="15"/>
      <c r="I117" s="15"/>
      <c r="J117" s="15"/>
      <c r="K117" s="15"/>
      <c r="L117" s="1"/>
    </row>
    <row r="118" spans="1:24">
      <c r="A118" s="1"/>
      <c r="B118" s="1"/>
      <c r="C118" s="1"/>
      <c r="D118" s="1"/>
      <c r="E118" s="1"/>
      <c r="F118" s="1"/>
      <c r="G118" s="1"/>
      <c r="H118" s="1"/>
      <c r="I118" s="1"/>
      <c r="J118" s="1"/>
      <c r="K118" s="1"/>
      <c r="L118" s="1"/>
    </row>
    <row r="119" spans="1:24">
      <c r="A119" s="1"/>
      <c r="B119" s="1"/>
      <c r="C119" s="1"/>
      <c r="D119" s="1"/>
      <c r="E119" s="1"/>
      <c r="F119" s="1"/>
      <c r="G119" s="1"/>
      <c r="H119" s="1"/>
      <c r="I119" s="1"/>
      <c r="J119" s="1"/>
      <c r="K119" s="1"/>
      <c r="L119" s="1"/>
    </row>
    <row r="120" spans="1:24" ht="14.4">
      <c r="A120" s="13"/>
      <c r="B120" s="2"/>
      <c r="C120" s="2"/>
      <c r="D120" s="2"/>
      <c r="E120" s="2"/>
      <c r="F120" s="2"/>
      <c r="G120" s="2"/>
      <c r="H120" s="2"/>
      <c r="I120" s="2"/>
      <c r="J120" s="2"/>
      <c r="K120" s="2"/>
      <c r="L120" s="2"/>
    </row>
    <row r="121" spans="1:24">
      <c r="A121" s="1"/>
      <c r="B121" s="1"/>
      <c r="C121" s="1"/>
      <c r="D121" s="1"/>
      <c r="E121" s="1"/>
      <c r="F121" s="1"/>
      <c r="G121" s="1"/>
      <c r="H121" s="1"/>
      <c r="I121" s="1"/>
      <c r="J121" s="1"/>
      <c r="K121" s="1"/>
      <c r="L121" s="1"/>
    </row>
    <row r="122" spans="1:24">
      <c r="A122" s="1"/>
      <c r="B122" s="1"/>
      <c r="C122" s="1"/>
      <c r="D122" s="1"/>
      <c r="E122" s="1"/>
      <c r="F122" s="1"/>
      <c r="G122" s="1"/>
      <c r="H122" s="1"/>
      <c r="I122" s="1"/>
      <c r="K122" s="1"/>
      <c r="L122" s="1"/>
      <c r="T122" s="1"/>
    </row>
    <row r="123" spans="1:24">
      <c r="A123" s="1"/>
      <c r="B123" s="1"/>
      <c r="C123" s="1"/>
      <c r="D123" s="1"/>
      <c r="E123" s="1"/>
      <c r="F123" s="1"/>
      <c r="G123" s="1"/>
      <c r="H123" s="1"/>
      <c r="I123" s="1"/>
      <c r="J123" s="1"/>
      <c r="K123" s="1"/>
      <c r="L123" s="1"/>
    </row>
    <row r="124" spans="1:24">
      <c r="A124" s="1"/>
      <c r="B124" s="1"/>
      <c r="C124" s="1"/>
      <c r="D124" s="1"/>
      <c r="E124" s="1"/>
      <c r="F124" s="1"/>
      <c r="G124" s="1"/>
      <c r="H124" s="1"/>
      <c r="I124" s="1"/>
      <c r="J124" s="1"/>
      <c r="K124" s="1"/>
      <c r="L124" s="1"/>
    </row>
    <row r="222" spans="1:12">
      <c r="A222" s="1"/>
      <c r="B222" s="1"/>
      <c r="C222" s="1"/>
      <c r="D222" s="1"/>
      <c r="E222" s="1"/>
      <c r="L222" s="1"/>
    </row>
    <row r="223" spans="1:12">
      <c r="A223" s="1"/>
      <c r="B223" s="1"/>
      <c r="C223" s="1"/>
      <c r="D223" s="1"/>
      <c r="E223" s="1"/>
      <c r="L223" s="1"/>
    </row>
    <row r="224" spans="1:12">
      <c r="A224" s="1"/>
      <c r="B224" s="1"/>
      <c r="C224" s="1"/>
      <c r="D224" s="1"/>
      <c r="E224" s="1"/>
      <c r="L224" s="1"/>
    </row>
    <row r="225" spans="1:12">
      <c r="A225" s="1"/>
      <c r="B225" s="1"/>
      <c r="C225" s="1"/>
      <c r="D225" s="1"/>
      <c r="E225" s="1"/>
      <c r="L225" s="1"/>
    </row>
    <row r="226" spans="1:12">
      <c r="A226" s="1"/>
      <c r="B226" s="1"/>
      <c r="C226" s="1"/>
      <c r="D226" s="1"/>
      <c r="E226" s="1"/>
      <c r="L226" s="1"/>
    </row>
    <row r="227" spans="1:12">
      <c r="A227" s="1"/>
      <c r="B227" s="1"/>
      <c r="C227" s="1"/>
      <c r="D227" s="1"/>
      <c r="E227" s="1"/>
      <c r="L227" s="1"/>
    </row>
    <row r="228" spans="1:12">
      <c r="A228" s="1"/>
      <c r="B228" s="1"/>
      <c r="C228" s="1"/>
      <c r="D228" s="1"/>
      <c r="E228" s="1"/>
      <c r="L228" s="1"/>
    </row>
    <row r="229" spans="1:12">
      <c r="A229" s="1"/>
      <c r="B229" s="1"/>
      <c r="C229" s="1"/>
      <c r="D229" s="1"/>
      <c r="E229" s="1"/>
      <c r="L229" s="1"/>
    </row>
    <row r="230" spans="1:12">
      <c r="A230" s="1"/>
      <c r="B230" s="1"/>
      <c r="C230" s="1"/>
      <c r="D230" s="1"/>
      <c r="E230" s="1"/>
      <c r="L230" s="1"/>
    </row>
    <row r="231" spans="1:12">
      <c r="A231" s="1"/>
      <c r="B231" s="1"/>
      <c r="C231" s="1"/>
      <c r="D231" s="1"/>
      <c r="E231" s="1"/>
      <c r="L231" s="1"/>
    </row>
    <row r="232" spans="1:12">
      <c r="A232" s="1"/>
      <c r="B232" s="1"/>
      <c r="C232" s="1"/>
      <c r="D232" s="1"/>
      <c r="E232" s="1"/>
      <c r="L232" s="1"/>
    </row>
    <row r="233" spans="1:12">
      <c r="A233" s="1"/>
      <c r="B233" s="1"/>
      <c r="C233" s="1"/>
      <c r="D233" s="1"/>
      <c r="E233" s="1"/>
      <c r="L233" s="1"/>
    </row>
    <row r="234" spans="1:12">
      <c r="A234" s="1"/>
      <c r="B234" s="1"/>
      <c r="C234" s="1"/>
      <c r="D234" s="1"/>
      <c r="E234" s="1"/>
      <c r="L234" s="1"/>
    </row>
    <row r="235" spans="1:12">
      <c r="A235" s="1"/>
      <c r="B235" s="1"/>
      <c r="C235" s="1"/>
      <c r="D235" s="1"/>
      <c r="E235" s="1"/>
      <c r="L235" s="1"/>
    </row>
    <row r="236" spans="1:12">
      <c r="A236" s="1"/>
      <c r="B236" s="1"/>
      <c r="C236" s="1"/>
      <c r="D236" s="1"/>
      <c r="E236" s="1"/>
      <c r="L236" s="1"/>
    </row>
    <row r="237" spans="1:12">
      <c r="A237" s="1"/>
      <c r="B237" s="1"/>
      <c r="C237" s="1"/>
      <c r="D237" s="1"/>
      <c r="E237" s="1"/>
      <c r="L237" s="1"/>
    </row>
    <row r="238" spans="1:12">
      <c r="A238" s="1"/>
      <c r="B238" s="1"/>
      <c r="C238" s="1"/>
      <c r="D238" s="1"/>
      <c r="E238" s="1"/>
      <c r="L238" s="1"/>
    </row>
    <row r="239" spans="1:12">
      <c r="A239" s="1"/>
      <c r="B239" s="1"/>
      <c r="C239" s="1"/>
      <c r="D239" s="1"/>
      <c r="E239" s="1"/>
      <c r="L239" s="1"/>
    </row>
    <row r="240" spans="1:12">
      <c r="A240" s="1"/>
      <c r="B240" s="1"/>
      <c r="C240" s="1"/>
      <c r="D240" s="1"/>
      <c r="E240" s="1"/>
      <c r="L240" s="1"/>
    </row>
    <row r="241" spans="1:12">
      <c r="A241" s="1"/>
      <c r="B241" s="1"/>
      <c r="C241" s="1"/>
      <c r="D241" s="1"/>
      <c r="E241" s="1"/>
      <c r="L241" s="1"/>
    </row>
    <row r="242" spans="1:12">
      <c r="A242" s="1"/>
      <c r="B242" s="1"/>
      <c r="L242" s="1"/>
    </row>
    <row r="243" spans="1:12">
      <c r="A243" s="1"/>
      <c r="B243" s="1"/>
      <c r="F243" s="1"/>
      <c r="G243" s="1"/>
      <c r="H243" s="1"/>
      <c r="I243" s="1"/>
      <c r="J243" s="1"/>
      <c r="K243" s="1"/>
      <c r="L243" s="1"/>
    </row>
    <row r="244" spans="1:12">
      <c r="A244" s="1"/>
      <c r="B244" s="1"/>
      <c r="C244" s="1"/>
      <c r="D244" s="1"/>
      <c r="E244" s="1"/>
      <c r="F244" s="1"/>
      <c r="G244" s="1"/>
      <c r="H244" s="1"/>
      <c r="I244" s="1"/>
      <c r="J244" s="1"/>
      <c r="K244" s="1"/>
      <c r="L244" s="1"/>
    </row>
    <row r="245" spans="1:12">
      <c r="A245" s="1"/>
      <c r="B245" s="1"/>
      <c r="C245" s="1"/>
      <c r="D245" s="1"/>
      <c r="E245" s="1"/>
      <c r="F245" s="1"/>
      <c r="G245" s="1"/>
      <c r="H245" s="1"/>
      <c r="I245" s="1"/>
      <c r="J245" s="1"/>
      <c r="K245" s="1"/>
      <c r="L245" s="1"/>
    </row>
    <row r="246" spans="1:12">
      <c r="A246" s="1"/>
      <c r="B246" s="1"/>
      <c r="C246" s="1"/>
      <c r="D246" s="1"/>
      <c r="E246" s="1"/>
      <c r="F246" s="1"/>
      <c r="G246" s="1"/>
      <c r="H246" s="1"/>
      <c r="I246" s="1"/>
      <c r="J246" s="1"/>
      <c r="K246" s="1"/>
      <c r="L246" s="1"/>
    </row>
    <row r="247" spans="1:12">
      <c r="A247" s="1"/>
      <c r="B247" s="1"/>
      <c r="C247" s="1"/>
      <c r="D247" s="1"/>
      <c r="E247" s="1"/>
      <c r="F247" s="1"/>
      <c r="G247" s="1"/>
      <c r="H247" s="1"/>
      <c r="I247" s="1"/>
      <c r="J247" s="1"/>
      <c r="K247" s="1"/>
      <c r="L247" s="1"/>
    </row>
    <row r="248" spans="1:12">
      <c r="A248" s="1"/>
      <c r="B248" s="1"/>
      <c r="C248" s="1"/>
      <c r="D248" s="1"/>
      <c r="E248" s="1"/>
      <c r="F248" s="1"/>
      <c r="G248" s="1"/>
      <c r="H248" s="1"/>
      <c r="I248" s="1"/>
      <c r="J248" s="1"/>
      <c r="K248" s="1"/>
      <c r="L248" s="1"/>
    </row>
  </sheetData>
  <mergeCells count="3">
    <mergeCell ref="H70:I70"/>
    <mergeCell ref="H72:I72"/>
    <mergeCell ref="H74:I74"/>
  </mergeCells>
  <phoneticPr fontId="4"/>
  <pageMargins left="0.70866141732283472" right="0.70866141732283472" top="0.74803149606299213" bottom="0.74803149606299213" header="0.31496062992125984" footer="0.31496062992125984"/>
  <pageSetup paperSize="9" scale="85" firstPageNumber="44" fitToHeight="0" orientation="portrait" useFirstPageNumber="1" horizontalDpi="1200" verticalDpi="1200" r:id="rId1"/>
  <headerFooter>
    <oddFooter>&amp;C&amp;Pページ</oddFooter>
  </headerFooter>
  <rowBreaks count="3" manualBreakCount="3">
    <brk id="66" max="22" man="1"/>
    <brk id="118" max="22" man="1"/>
    <brk id="174" max="2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FAAA3-9444-4162-8F06-BF24B5EC35C5}">
  <sheetPr>
    <tabColor rgb="FFFFFF00"/>
  </sheetPr>
  <dimension ref="A1:U142"/>
  <sheetViews>
    <sheetView showGridLines="0" workbookViewId="0"/>
  </sheetViews>
  <sheetFormatPr defaultColWidth="9" defaultRowHeight="13.05" customHeight="1"/>
  <cols>
    <col min="1" max="22" width="4.33203125" style="1" customWidth="1" collapsed="1"/>
    <col min="23" max="16384" width="9" style="1" collapsed="1"/>
  </cols>
  <sheetData>
    <row r="1" spans="1:21" ht="19.2" customHeight="1">
      <c r="A1" s="25" t="s">
        <v>83</v>
      </c>
      <c r="D1" s="1" t="s">
        <v>117</v>
      </c>
    </row>
    <row r="2" spans="1:21" ht="13.2" customHeight="1"/>
    <row r="3" spans="1:21" ht="13.2" customHeight="1">
      <c r="A3" s="126" t="s">
        <v>423</v>
      </c>
      <c r="B3" s="1" t="s">
        <v>424</v>
      </c>
    </row>
    <row r="4" spans="1:21" ht="13.2" customHeight="1">
      <c r="A4" s="126"/>
    </row>
    <row r="5" spans="1:21" ht="13.2" customHeight="1">
      <c r="B5" s="127" t="s">
        <v>329</v>
      </c>
      <c r="C5" s="1" t="s">
        <v>425</v>
      </c>
    </row>
    <row r="6" spans="1:21" ht="13.2" customHeight="1">
      <c r="C6" s="303" t="s">
        <v>414</v>
      </c>
      <c r="D6" s="303"/>
      <c r="E6" s="303"/>
      <c r="F6" s="303"/>
      <c r="G6" s="303"/>
      <c r="H6" s="303"/>
      <c r="I6" s="303"/>
      <c r="J6" s="303"/>
      <c r="K6" s="303"/>
      <c r="L6" s="303"/>
      <c r="M6" s="303"/>
      <c r="N6" s="303"/>
      <c r="O6" s="303"/>
      <c r="P6" s="303"/>
      <c r="Q6" s="303"/>
      <c r="R6" s="303"/>
      <c r="S6" s="303"/>
      <c r="T6" s="303"/>
      <c r="U6" s="303"/>
    </row>
    <row r="7" spans="1:21" ht="13.2" customHeight="1">
      <c r="B7" s="5"/>
      <c r="C7" s="303"/>
      <c r="D7" s="303"/>
      <c r="E7" s="303"/>
      <c r="F7" s="303"/>
      <c r="G7" s="303"/>
      <c r="H7" s="303"/>
      <c r="I7" s="303"/>
      <c r="J7" s="303"/>
      <c r="K7" s="303"/>
      <c r="L7" s="303"/>
      <c r="M7" s="303"/>
      <c r="N7" s="303"/>
      <c r="O7" s="303"/>
      <c r="P7" s="303"/>
      <c r="Q7" s="303"/>
      <c r="R7" s="303"/>
      <c r="S7" s="303"/>
      <c r="T7" s="303"/>
      <c r="U7" s="303"/>
    </row>
    <row r="8" spans="1:21" ht="13.2" customHeight="1">
      <c r="B8" s="5"/>
      <c r="C8" s="303"/>
      <c r="D8" s="303"/>
      <c r="E8" s="303"/>
      <c r="F8" s="303"/>
      <c r="G8" s="303"/>
      <c r="H8" s="303"/>
      <c r="I8" s="303"/>
      <c r="J8" s="303"/>
      <c r="K8" s="303"/>
      <c r="L8" s="303"/>
      <c r="M8" s="303"/>
      <c r="N8" s="303"/>
      <c r="O8" s="303"/>
      <c r="P8" s="303"/>
      <c r="Q8" s="303"/>
      <c r="R8" s="303"/>
      <c r="S8" s="303"/>
      <c r="T8" s="303"/>
      <c r="U8" s="303"/>
    </row>
    <row r="9" spans="1:21" ht="13.2" customHeight="1">
      <c r="B9" s="5"/>
      <c r="C9" s="303"/>
      <c r="D9" s="303"/>
      <c r="E9" s="303"/>
      <c r="F9" s="303"/>
      <c r="G9" s="303"/>
      <c r="H9" s="303"/>
      <c r="I9" s="303"/>
      <c r="J9" s="303"/>
      <c r="K9" s="303"/>
      <c r="L9" s="303"/>
      <c r="M9" s="303"/>
      <c r="N9" s="303"/>
      <c r="O9" s="303"/>
      <c r="P9" s="303"/>
      <c r="Q9" s="303"/>
      <c r="R9" s="303"/>
      <c r="S9" s="303"/>
      <c r="T9" s="303"/>
      <c r="U9" s="303"/>
    </row>
    <row r="10" spans="1:21" ht="13.2" customHeight="1">
      <c r="C10" s="5"/>
      <c r="D10" s="5"/>
      <c r="E10" s="5"/>
      <c r="F10" s="5"/>
      <c r="G10" s="5"/>
      <c r="H10" s="5"/>
      <c r="I10" s="5"/>
      <c r="J10" s="5"/>
      <c r="K10" s="5"/>
      <c r="L10" s="5"/>
      <c r="M10" s="5"/>
      <c r="N10" s="5"/>
      <c r="O10" s="5"/>
      <c r="P10" s="5"/>
      <c r="Q10" s="5"/>
      <c r="R10" s="5"/>
      <c r="S10" s="5"/>
      <c r="T10" s="5"/>
    </row>
    <row r="11" spans="1:21" ht="13.2" customHeight="1">
      <c r="B11" s="127" t="s">
        <v>331</v>
      </c>
      <c r="C11" s="1" t="s">
        <v>426</v>
      </c>
    </row>
    <row r="12" spans="1:21" ht="13.2" customHeight="1">
      <c r="C12" s="303" t="s">
        <v>427</v>
      </c>
      <c r="D12" s="303"/>
      <c r="E12" s="303"/>
      <c r="F12" s="303"/>
      <c r="G12" s="303"/>
      <c r="H12" s="303"/>
      <c r="I12" s="303"/>
      <c r="J12" s="303"/>
      <c r="K12" s="303"/>
      <c r="L12" s="303"/>
      <c r="M12" s="303"/>
      <c r="N12" s="303"/>
      <c r="O12" s="303"/>
      <c r="P12" s="303"/>
      <c r="Q12" s="303"/>
      <c r="R12" s="303"/>
      <c r="S12" s="303"/>
      <c r="T12" s="303"/>
      <c r="U12" s="303"/>
    </row>
    <row r="13" spans="1:21" ht="13.2" customHeight="1">
      <c r="C13" s="303"/>
      <c r="D13" s="303"/>
      <c r="E13" s="303"/>
      <c r="F13" s="303"/>
      <c r="G13" s="303"/>
      <c r="H13" s="303"/>
      <c r="I13" s="303"/>
      <c r="J13" s="303"/>
      <c r="K13" s="303"/>
      <c r="L13" s="303"/>
      <c r="M13" s="303"/>
      <c r="N13" s="303"/>
      <c r="O13" s="303"/>
      <c r="P13" s="303"/>
      <c r="Q13" s="303"/>
      <c r="R13" s="303"/>
      <c r="S13" s="303"/>
      <c r="T13" s="303"/>
      <c r="U13" s="303"/>
    </row>
    <row r="14" spans="1:21" ht="13.2" customHeight="1">
      <c r="C14" s="303"/>
      <c r="D14" s="303"/>
      <c r="E14" s="303"/>
      <c r="F14" s="303"/>
      <c r="G14" s="303"/>
      <c r="H14" s="303"/>
      <c r="I14" s="303"/>
      <c r="J14" s="303"/>
      <c r="K14" s="303"/>
      <c r="L14" s="303"/>
      <c r="M14" s="303"/>
      <c r="N14" s="303"/>
      <c r="O14" s="303"/>
      <c r="P14" s="303"/>
      <c r="Q14" s="303"/>
      <c r="R14" s="303"/>
      <c r="S14" s="303"/>
      <c r="T14" s="303"/>
      <c r="U14" s="303"/>
    </row>
    <row r="15" spans="1:21" ht="13.2" customHeight="1">
      <c r="C15" s="303"/>
      <c r="D15" s="303"/>
      <c r="E15" s="303"/>
      <c r="F15" s="303"/>
      <c r="G15" s="303"/>
      <c r="H15" s="303"/>
      <c r="I15" s="303"/>
      <c r="J15" s="303"/>
      <c r="K15" s="303"/>
      <c r="L15" s="303"/>
      <c r="M15" s="303"/>
      <c r="N15" s="303"/>
      <c r="O15" s="303"/>
      <c r="P15" s="303"/>
      <c r="Q15" s="303"/>
      <c r="R15" s="303"/>
      <c r="S15" s="303"/>
      <c r="T15" s="303"/>
      <c r="U15" s="303"/>
    </row>
    <row r="16" spans="1:21" ht="13.2" customHeight="1">
      <c r="C16" s="303"/>
      <c r="D16" s="303"/>
      <c r="E16" s="303"/>
      <c r="F16" s="303"/>
      <c r="G16" s="303"/>
      <c r="H16" s="303"/>
      <c r="I16" s="303"/>
      <c r="J16" s="303"/>
      <c r="K16" s="303"/>
      <c r="L16" s="303"/>
      <c r="M16" s="303"/>
      <c r="N16" s="303"/>
      <c r="O16" s="303"/>
      <c r="P16" s="303"/>
      <c r="Q16" s="303"/>
      <c r="R16" s="303"/>
      <c r="S16" s="303"/>
      <c r="T16" s="303"/>
      <c r="U16" s="303"/>
    </row>
    <row r="17" spans="2:21" ht="13.2" customHeight="1">
      <c r="C17" s="303"/>
      <c r="D17" s="303"/>
      <c r="E17" s="303"/>
      <c r="F17" s="303"/>
      <c r="G17" s="303"/>
      <c r="H17" s="303"/>
      <c r="I17" s="303"/>
      <c r="J17" s="303"/>
      <c r="K17" s="303"/>
      <c r="L17" s="303"/>
      <c r="M17" s="303"/>
      <c r="N17" s="303"/>
      <c r="O17" s="303"/>
      <c r="P17" s="303"/>
      <c r="Q17" s="303"/>
      <c r="R17" s="303"/>
      <c r="S17" s="303"/>
      <c r="T17" s="303"/>
      <c r="U17" s="303"/>
    </row>
    <row r="18" spans="2:21" ht="13.2" customHeight="1">
      <c r="C18" s="303"/>
      <c r="D18" s="303"/>
      <c r="E18" s="303"/>
      <c r="F18" s="303"/>
      <c r="G18" s="303"/>
      <c r="H18" s="303"/>
      <c r="I18" s="303"/>
      <c r="J18" s="303"/>
      <c r="K18" s="303"/>
      <c r="L18" s="303"/>
      <c r="M18" s="303"/>
      <c r="N18" s="303"/>
      <c r="O18" s="303"/>
      <c r="P18" s="303"/>
      <c r="Q18" s="303"/>
      <c r="R18" s="303"/>
      <c r="S18" s="303"/>
      <c r="T18" s="303"/>
      <c r="U18" s="303"/>
    </row>
    <row r="19" spans="2:21" ht="13.2" customHeight="1"/>
    <row r="20" spans="2:21" ht="13.2" customHeight="1">
      <c r="B20" s="127" t="s">
        <v>333</v>
      </c>
      <c r="C20" s="1" t="s">
        <v>428</v>
      </c>
    </row>
    <row r="21" spans="2:21" ht="13.2" customHeight="1">
      <c r="B21" s="127"/>
    </row>
    <row r="22" spans="2:21" ht="13.2" customHeight="1">
      <c r="C22" s="1" t="s">
        <v>325</v>
      </c>
    </row>
    <row r="23" spans="2:21" ht="13.2" customHeight="1">
      <c r="D23" s="1" t="s">
        <v>129</v>
      </c>
    </row>
    <row r="24" spans="2:21" ht="13.2" customHeight="1"/>
    <row r="25" spans="2:21" ht="13.2" customHeight="1">
      <c r="C25" s="1" t="s">
        <v>326</v>
      </c>
    </row>
    <row r="26" spans="2:21" ht="13.2" customHeight="1">
      <c r="D26" s="1" t="s">
        <v>129</v>
      </c>
    </row>
    <row r="27" spans="2:21" ht="13.2" customHeight="1"/>
    <row r="28" spans="2:21" ht="13.2" customHeight="1">
      <c r="B28" s="127" t="s">
        <v>335</v>
      </c>
      <c r="C28" s="1" t="s">
        <v>429</v>
      </c>
    </row>
    <row r="29" spans="2:21" ht="13.2" customHeight="1"/>
    <row r="30" spans="2:21" ht="13.2" customHeight="1">
      <c r="C30" s="1" t="s">
        <v>321</v>
      </c>
    </row>
    <row r="31" spans="2:21" ht="13.2" customHeight="1">
      <c r="D31" s="1" t="s">
        <v>130</v>
      </c>
    </row>
    <row r="32" spans="2:21" ht="13.2" customHeight="1"/>
    <row r="33" spans="2:21" ht="13.2" customHeight="1">
      <c r="C33" s="1" t="s">
        <v>322</v>
      </c>
    </row>
    <row r="34" spans="2:21" ht="13.2" customHeight="1">
      <c r="D34" s="303" t="s">
        <v>131</v>
      </c>
      <c r="E34" s="303"/>
      <c r="F34" s="303"/>
      <c r="G34" s="303"/>
      <c r="H34" s="303"/>
      <c r="I34" s="303"/>
      <c r="J34" s="303"/>
      <c r="K34" s="303"/>
      <c r="L34" s="303"/>
      <c r="M34" s="303"/>
      <c r="N34" s="303"/>
      <c r="O34" s="303"/>
      <c r="P34" s="303"/>
      <c r="Q34" s="303"/>
      <c r="R34" s="303"/>
      <c r="S34" s="303"/>
      <c r="T34" s="303"/>
      <c r="U34" s="303"/>
    </row>
    <row r="35" spans="2:21" ht="13.2" customHeight="1">
      <c r="D35" s="303"/>
      <c r="E35" s="303"/>
      <c r="F35" s="303"/>
      <c r="G35" s="303"/>
      <c r="H35" s="303"/>
      <c r="I35" s="303"/>
      <c r="J35" s="303"/>
      <c r="K35" s="303"/>
      <c r="L35" s="303"/>
      <c r="M35" s="303"/>
      <c r="N35" s="303"/>
      <c r="O35" s="303"/>
      <c r="P35" s="303"/>
      <c r="Q35" s="303"/>
      <c r="R35" s="303"/>
      <c r="S35" s="303"/>
      <c r="T35" s="303"/>
      <c r="U35" s="303"/>
    </row>
    <row r="36" spans="2:21" ht="13.2" customHeight="1"/>
    <row r="37" spans="2:21" ht="13.2" customHeight="1">
      <c r="C37" s="1" t="s">
        <v>323</v>
      </c>
    </row>
    <row r="38" spans="2:21" ht="13.2" customHeight="1">
      <c r="D38" s="303" t="s">
        <v>132</v>
      </c>
      <c r="E38" s="303"/>
      <c r="F38" s="303"/>
      <c r="G38" s="303"/>
      <c r="H38" s="303"/>
      <c r="I38" s="303"/>
      <c r="J38" s="303"/>
      <c r="K38" s="303"/>
      <c r="L38" s="303"/>
      <c r="M38" s="303"/>
      <c r="N38" s="303"/>
      <c r="O38" s="303"/>
      <c r="P38" s="303"/>
      <c r="Q38" s="303"/>
      <c r="R38" s="303"/>
      <c r="S38" s="303"/>
      <c r="T38" s="303"/>
      <c r="U38" s="303"/>
    </row>
    <row r="39" spans="2:21" ht="13.2" customHeight="1">
      <c r="D39" s="303"/>
      <c r="E39" s="303"/>
      <c r="F39" s="303"/>
      <c r="G39" s="303"/>
      <c r="H39" s="303"/>
      <c r="I39" s="303"/>
      <c r="J39" s="303"/>
      <c r="K39" s="303"/>
      <c r="L39" s="303"/>
      <c r="M39" s="303"/>
      <c r="N39" s="303"/>
      <c r="O39" s="303"/>
      <c r="P39" s="303"/>
      <c r="Q39" s="303"/>
      <c r="R39" s="303"/>
      <c r="S39" s="303"/>
      <c r="T39" s="303"/>
      <c r="U39" s="303"/>
    </row>
    <row r="40" spans="2:21" ht="13.2" customHeight="1"/>
    <row r="41" spans="2:21" ht="13.2" customHeight="1">
      <c r="C41" s="1" t="s">
        <v>324</v>
      </c>
    </row>
    <row r="42" spans="2:21" ht="13.2" customHeight="1">
      <c r="D42" s="303" t="s">
        <v>133</v>
      </c>
      <c r="E42" s="303"/>
      <c r="F42" s="303"/>
      <c r="G42" s="303"/>
      <c r="H42" s="303"/>
      <c r="I42" s="303"/>
      <c r="J42" s="303"/>
      <c r="K42" s="303"/>
      <c r="L42" s="303"/>
      <c r="M42" s="303"/>
      <c r="N42" s="303"/>
      <c r="O42" s="303"/>
      <c r="P42" s="303"/>
      <c r="Q42" s="303"/>
      <c r="R42" s="303"/>
      <c r="S42" s="303"/>
      <c r="T42" s="303"/>
      <c r="U42" s="303"/>
    </row>
    <row r="43" spans="2:21" ht="13.2" customHeight="1">
      <c r="D43" s="303"/>
      <c r="E43" s="303"/>
      <c r="F43" s="303"/>
      <c r="G43" s="303"/>
      <c r="H43" s="303"/>
      <c r="I43" s="303"/>
      <c r="J43" s="303"/>
      <c r="K43" s="303"/>
      <c r="L43" s="303"/>
      <c r="M43" s="303"/>
      <c r="N43" s="303"/>
      <c r="O43" s="303"/>
      <c r="P43" s="303"/>
      <c r="Q43" s="303"/>
      <c r="R43" s="303"/>
      <c r="S43" s="303"/>
      <c r="T43" s="303"/>
      <c r="U43" s="303"/>
    </row>
    <row r="44" spans="2:21" ht="13.2" customHeight="1"/>
    <row r="45" spans="2:21" ht="13.2" customHeight="1">
      <c r="B45" s="127" t="s">
        <v>339</v>
      </c>
      <c r="C45" s="1" t="s">
        <v>430</v>
      </c>
    </row>
    <row r="46" spans="2:21" ht="13.2" customHeight="1">
      <c r="C46" s="303" t="s">
        <v>417</v>
      </c>
      <c r="D46" s="303"/>
      <c r="E46" s="303"/>
      <c r="F46" s="303"/>
      <c r="G46" s="303"/>
      <c r="H46" s="303"/>
      <c r="I46" s="303"/>
      <c r="J46" s="303"/>
      <c r="K46" s="303"/>
      <c r="L46" s="303"/>
      <c r="M46" s="303"/>
      <c r="N46" s="303"/>
      <c r="O46" s="303"/>
      <c r="P46" s="303"/>
      <c r="Q46" s="303"/>
      <c r="R46" s="303"/>
      <c r="S46" s="303"/>
      <c r="T46" s="303"/>
      <c r="U46" s="303"/>
    </row>
    <row r="47" spans="2:21" ht="13.2" customHeight="1">
      <c r="C47" s="303"/>
      <c r="D47" s="303"/>
      <c r="E47" s="303"/>
      <c r="F47" s="303"/>
      <c r="G47" s="303"/>
      <c r="H47" s="303"/>
      <c r="I47" s="303"/>
      <c r="J47" s="303"/>
      <c r="K47" s="303"/>
      <c r="L47" s="303"/>
      <c r="M47" s="303"/>
      <c r="N47" s="303"/>
      <c r="O47" s="303"/>
      <c r="P47" s="303"/>
      <c r="Q47" s="303"/>
      <c r="R47" s="303"/>
      <c r="S47" s="303"/>
      <c r="T47" s="303"/>
      <c r="U47" s="303"/>
    </row>
    <row r="48" spans="2:21" ht="13.2" customHeight="1">
      <c r="C48" s="303"/>
      <c r="D48" s="303"/>
      <c r="E48" s="303"/>
      <c r="F48" s="303"/>
      <c r="G48" s="303"/>
      <c r="H48" s="303"/>
      <c r="I48" s="303"/>
      <c r="J48" s="303"/>
      <c r="K48" s="303"/>
      <c r="L48" s="303"/>
      <c r="M48" s="303"/>
      <c r="N48" s="303"/>
      <c r="O48" s="303"/>
      <c r="P48" s="303"/>
      <c r="Q48" s="303"/>
      <c r="R48" s="303"/>
      <c r="S48" s="303"/>
      <c r="T48" s="303"/>
      <c r="U48" s="303"/>
    </row>
    <row r="49" spans="1:21" ht="13.2" customHeight="1">
      <c r="C49" s="303"/>
      <c r="D49" s="303"/>
      <c r="E49" s="303"/>
      <c r="F49" s="303"/>
      <c r="G49" s="303"/>
      <c r="H49" s="303"/>
      <c r="I49" s="303"/>
      <c r="J49" s="303"/>
      <c r="K49" s="303"/>
      <c r="L49" s="303"/>
      <c r="M49" s="303"/>
      <c r="N49" s="303"/>
      <c r="O49" s="303"/>
      <c r="P49" s="303"/>
      <c r="Q49" s="303"/>
      <c r="R49" s="303"/>
      <c r="S49" s="303"/>
      <c r="T49" s="303"/>
      <c r="U49" s="303"/>
    </row>
    <row r="50" spans="1:21" ht="13.2" customHeight="1"/>
    <row r="51" spans="1:21" ht="13.2" customHeight="1">
      <c r="B51" s="127" t="s">
        <v>341</v>
      </c>
      <c r="C51" s="1" t="s">
        <v>447</v>
      </c>
    </row>
    <row r="52" spans="1:21" ht="13.2" customHeight="1">
      <c r="C52" s="303" t="s">
        <v>356</v>
      </c>
      <c r="D52" s="303"/>
      <c r="E52" s="303"/>
      <c r="F52" s="303"/>
      <c r="G52" s="303"/>
      <c r="H52" s="303"/>
      <c r="I52" s="303"/>
      <c r="J52" s="303"/>
      <c r="K52" s="303"/>
      <c r="L52" s="303"/>
      <c r="M52" s="303"/>
      <c r="N52" s="303"/>
      <c r="O52" s="303"/>
      <c r="P52" s="303"/>
      <c r="Q52" s="303"/>
      <c r="R52" s="303"/>
      <c r="S52" s="303"/>
      <c r="T52" s="303"/>
      <c r="U52" s="303"/>
    </row>
    <row r="53" spans="1:21" ht="13.2" customHeight="1">
      <c r="C53" s="303"/>
      <c r="D53" s="303"/>
      <c r="E53" s="303"/>
      <c r="F53" s="303"/>
      <c r="G53" s="303"/>
      <c r="H53" s="303"/>
      <c r="I53" s="303"/>
      <c r="J53" s="303"/>
      <c r="K53" s="303"/>
      <c r="L53" s="303"/>
      <c r="M53" s="303"/>
      <c r="N53" s="303"/>
      <c r="O53" s="303"/>
      <c r="P53" s="303"/>
      <c r="Q53" s="303"/>
      <c r="R53" s="303"/>
      <c r="S53" s="303"/>
      <c r="T53" s="303"/>
      <c r="U53" s="303"/>
    </row>
    <row r="54" spans="1:21" ht="13.2" customHeight="1">
      <c r="C54" s="303"/>
      <c r="D54" s="303"/>
      <c r="E54" s="303"/>
      <c r="F54" s="303"/>
      <c r="G54" s="303"/>
      <c r="H54" s="303"/>
      <c r="I54" s="303"/>
      <c r="J54" s="303"/>
      <c r="K54" s="303"/>
      <c r="L54" s="303"/>
      <c r="M54" s="303"/>
      <c r="N54" s="303"/>
      <c r="O54" s="303"/>
      <c r="P54" s="303"/>
      <c r="Q54" s="303"/>
      <c r="R54" s="303"/>
      <c r="S54" s="303"/>
      <c r="T54" s="303"/>
      <c r="U54" s="303"/>
    </row>
    <row r="55" spans="1:21" ht="13.2" customHeight="1">
      <c r="C55" s="303"/>
      <c r="D55" s="303"/>
      <c r="E55" s="303"/>
      <c r="F55" s="303"/>
      <c r="G55" s="303"/>
      <c r="H55" s="303"/>
      <c r="I55" s="303"/>
      <c r="J55" s="303"/>
      <c r="K55" s="303"/>
      <c r="L55" s="303"/>
      <c r="M55" s="303"/>
      <c r="N55" s="303"/>
      <c r="O55" s="303"/>
      <c r="P55" s="303"/>
      <c r="Q55" s="303"/>
      <c r="R55" s="303"/>
      <c r="S55" s="303"/>
      <c r="T55" s="303"/>
      <c r="U55" s="303"/>
    </row>
    <row r="56" spans="1:21" ht="13.2" customHeight="1"/>
    <row r="57" spans="1:21" ht="13.2" customHeight="1">
      <c r="B57" s="127" t="s">
        <v>343</v>
      </c>
      <c r="C57" s="1" t="s">
        <v>431</v>
      </c>
    </row>
    <row r="58" spans="1:21" ht="13.2" customHeight="1">
      <c r="B58" s="127"/>
    </row>
    <row r="59" spans="1:21" ht="13.2" customHeight="1">
      <c r="C59" s="1" t="s">
        <v>344</v>
      </c>
    </row>
    <row r="60" spans="1:21" ht="13.2" customHeight="1">
      <c r="D60" s="1" t="s">
        <v>598</v>
      </c>
    </row>
    <row r="61" spans="1:21" ht="13.2" customHeight="1"/>
    <row r="62" spans="1:21" ht="13.2" customHeight="1"/>
    <row r="63" spans="1:21" ht="13.2" customHeight="1">
      <c r="A63" s="126" t="s">
        <v>432</v>
      </c>
      <c r="B63" s="1" t="s">
        <v>433</v>
      </c>
    </row>
    <row r="64" spans="1:21" ht="13.2" customHeight="1"/>
    <row r="65" spans="1:14" ht="13.2" customHeight="1">
      <c r="B65" s="127" t="s">
        <v>329</v>
      </c>
      <c r="C65" s="1" t="s">
        <v>357</v>
      </c>
    </row>
    <row r="66" spans="1:14" ht="13.2" customHeight="1">
      <c r="C66" s="1" t="s">
        <v>85</v>
      </c>
    </row>
    <row r="67" spans="1:14" ht="13.2" customHeight="1"/>
    <row r="68" spans="1:14" ht="13.2" customHeight="1">
      <c r="B68" s="127" t="s">
        <v>331</v>
      </c>
      <c r="C68" s="1" t="s">
        <v>434</v>
      </c>
    </row>
    <row r="69" spans="1:14" ht="13.2" customHeight="1">
      <c r="C69" s="1" t="s">
        <v>85</v>
      </c>
    </row>
    <row r="70" spans="1:14" ht="13.2" customHeight="1"/>
    <row r="71" spans="1:14" ht="13.2" customHeight="1">
      <c r="B71" s="127" t="s">
        <v>333</v>
      </c>
      <c r="C71" s="1" t="s">
        <v>359</v>
      </c>
    </row>
    <row r="72" spans="1:14" ht="13.2" customHeight="1">
      <c r="C72" s="1" t="s">
        <v>85</v>
      </c>
    </row>
    <row r="73" spans="1:14" ht="13.2" customHeight="1">
      <c r="N73" s="21"/>
    </row>
    <row r="74" spans="1:14" ht="13.2" customHeight="1">
      <c r="B74" s="127" t="s">
        <v>335</v>
      </c>
      <c r="C74" s="1" t="s">
        <v>435</v>
      </c>
    </row>
    <row r="75" spans="1:14" ht="13.2" customHeight="1">
      <c r="C75" s="1" t="s">
        <v>85</v>
      </c>
    </row>
    <row r="76" spans="1:14" ht="13.2" customHeight="1"/>
    <row r="77" spans="1:14" ht="13.2" customHeight="1">
      <c r="B77" s="127" t="s">
        <v>339</v>
      </c>
      <c r="C77" s="1" t="s">
        <v>436</v>
      </c>
    </row>
    <row r="78" spans="1:14" ht="13.2" customHeight="1">
      <c r="C78" s="1" t="s">
        <v>85</v>
      </c>
    </row>
    <row r="79" spans="1:14" ht="13.2" customHeight="1"/>
    <row r="80" spans="1:14" ht="13.2" customHeight="1">
      <c r="A80" s="126" t="s">
        <v>437</v>
      </c>
      <c r="B80" s="1" t="s">
        <v>438</v>
      </c>
    </row>
    <row r="81" spans="1:20" ht="13.2" customHeight="1">
      <c r="A81" s="126"/>
    </row>
    <row r="82" spans="1:20" ht="13.2" customHeight="1">
      <c r="B82" s="128" t="s">
        <v>329</v>
      </c>
      <c r="C82" s="23" t="s">
        <v>364</v>
      </c>
      <c r="D82" s="5"/>
      <c r="E82" s="5"/>
      <c r="F82" s="5"/>
      <c r="G82" s="5"/>
      <c r="H82" s="5"/>
      <c r="I82" s="5"/>
      <c r="J82" s="5"/>
      <c r="K82" s="5"/>
      <c r="L82" s="5"/>
      <c r="M82" s="5"/>
      <c r="N82" s="5"/>
      <c r="O82" s="5"/>
      <c r="P82" s="5"/>
      <c r="Q82" s="5"/>
      <c r="R82" s="5"/>
      <c r="S82" s="5"/>
      <c r="T82" s="5"/>
    </row>
    <row r="83" spans="1:20" ht="13.2" customHeight="1">
      <c r="C83" s="1" t="s">
        <v>85</v>
      </c>
    </row>
    <row r="84" spans="1:20" ht="13.2" customHeight="1"/>
    <row r="85" spans="1:20" ht="13.2" customHeight="1">
      <c r="B85" s="127" t="s">
        <v>331</v>
      </c>
      <c r="C85" s="1" t="s">
        <v>439</v>
      </c>
    </row>
    <row r="86" spans="1:20" ht="13.2" customHeight="1">
      <c r="C86" s="1" t="s">
        <v>85</v>
      </c>
      <c r="T86" s="24"/>
    </row>
    <row r="87" spans="1:20" ht="13.2" customHeight="1"/>
    <row r="88" spans="1:20" ht="13.2" customHeight="1">
      <c r="B88" s="127" t="s">
        <v>333</v>
      </c>
      <c r="C88" s="1" t="s">
        <v>440</v>
      </c>
    </row>
    <row r="89" spans="1:20" ht="13.2" customHeight="1">
      <c r="C89" s="1" t="s">
        <v>85</v>
      </c>
    </row>
    <row r="90" spans="1:20" ht="13.2" customHeight="1"/>
    <row r="91" spans="1:20" ht="13.2" customHeight="1">
      <c r="A91" s="126" t="s">
        <v>441</v>
      </c>
      <c r="B91" s="1" t="s">
        <v>442</v>
      </c>
    </row>
    <row r="92" spans="1:20" ht="13.2" customHeight="1"/>
    <row r="93" spans="1:20" ht="13.2" customHeight="1">
      <c r="B93" s="127" t="s">
        <v>329</v>
      </c>
      <c r="C93" s="1" t="s">
        <v>443</v>
      </c>
    </row>
    <row r="94" spans="1:20" ht="13.2" customHeight="1"/>
    <row r="95" spans="1:20" ht="13.2" customHeight="1">
      <c r="C95" s="140" t="s">
        <v>539</v>
      </c>
      <c r="D95" s="140"/>
      <c r="E95" s="141"/>
      <c r="F95" s="141"/>
      <c r="G95" s="141"/>
      <c r="H95" s="141"/>
      <c r="I95" s="141"/>
      <c r="J95" s="141"/>
      <c r="K95" s="141"/>
      <c r="L95" s="141"/>
      <c r="M95" s="141"/>
      <c r="N95" s="141"/>
      <c r="O95" s="141"/>
      <c r="P95" s="141"/>
    </row>
    <row r="96" spans="1:20" ht="13.2" customHeight="1">
      <c r="C96" s="140"/>
      <c r="D96" s="140"/>
      <c r="E96" s="141"/>
      <c r="F96" s="141"/>
      <c r="G96" s="140"/>
      <c r="H96" s="141"/>
      <c r="I96" s="141"/>
      <c r="J96" s="141"/>
      <c r="K96" s="141"/>
      <c r="L96" s="141"/>
      <c r="M96" s="141"/>
      <c r="N96" s="141"/>
      <c r="O96" s="141"/>
      <c r="P96" s="141"/>
    </row>
    <row r="97" spans="3:16" ht="13.2" customHeight="1">
      <c r="C97" s="140" t="s">
        <v>540</v>
      </c>
      <c r="D97" s="140"/>
      <c r="E97" s="141"/>
      <c r="F97" s="141"/>
      <c r="G97" s="140"/>
      <c r="H97" s="141"/>
      <c r="I97" s="141"/>
      <c r="J97" s="141"/>
      <c r="K97" s="141"/>
      <c r="L97" s="141"/>
      <c r="M97" s="141"/>
      <c r="N97" s="141"/>
      <c r="O97" s="141"/>
      <c r="P97" s="141"/>
    </row>
    <row r="98" spans="3:16" ht="13.2" customHeight="1">
      <c r="C98" s="140"/>
      <c r="D98" s="140"/>
      <c r="E98" s="141"/>
      <c r="F98" s="141"/>
      <c r="G98" s="140"/>
      <c r="H98" s="141"/>
      <c r="I98" s="141"/>
      <c r="J98" s="141"/>
      <c r="K98" s="141"/>
      <c r="L98" s="141"/>
      <c r="M98" s="141"/>
      <c r="N98" s="141"/>
      <c r="O98" s="141"/>
      <c r="P98" s="141"/>
    </row>
    <row r="99" spans="3:16" ht="13.2" customHeight="1">
      <c r="C99" s="140" t="s">
        <v>541</v>
      </c>
      <c r="D99" s="140"/>
      <c r="E99" s="140"/>
      <c r="F99" s="140"/>
      <c r="G99" s="140"/>
      <c r="H99" s="140"/>
      <c r="I99" s="140"/>
      <c r="J99" s="140"/>
      <c r="K99" s="140"/>
      <c r="L99" s="140"/>
      <c r="M99" s="140"/>
      <c r="N99" s="140"/>
      <c r="O99" s="140"/>
      <c r="P99" s="140"/>
    </row>
    <row r="100" spans="3:16" ht="13.2" customHeight="1">
      <c r="C100" s="140"/>
      <c r="D100" s="140"/>
      <c r="E100" s="140"/>
      <c r="F100" s="140"/>
      <c r="G100" s="140"/>
      <c r="H100" s="140"/>
      <c r="I100" s="140"/>
      <c r="J100" s="140"/>
      <c r="K100" s="140"/>
      <c r="L100" s="140"/>
      <c r="M100" s="140"/>
      <c r="N100" s="140"/>
      <c r="O100" s="140"/>
      <c r="P100" s="140"/>
    </row>
    <row r="101" spans="3:16" ht="13.2" customHeight="1">
      <c r="C101" s="140" t="s">
        <v>530</v>
      </c>
      <c r="D101" s="140"/>
      <c r="E101" s="140"/>
      <c r="F101" s="140"/>
      <c r="G101" s="140"/>
      <c r="H101" s="140"/>
      <c r="I101" s="140" t="s">
        <v>531</v>
      </c>
      <c r="J101" s="140"/>
      <c r="K101" s="140"/>
      <c r="L101" s="140"/>
      <c r="M101" s="140"/>
      <c r="N101" s="140"/>
      <c r="O101" s="140"/>
      <c r="P101" s="140"/>
    </row>
    <row r="102" spans="3:16" ht="13.2" customHeight="1">
      <c r="C102" s="140"/>
      <c r="D102" s="140"/>
      <c r="E102" s="140"/>
      <c r="F102" s="140"/>
      <c r="G102" s="140"/>
      <c r="H102" s="140"/>
      <c r="I102" s="140" t="s">
        <v>532</v>
      </c>
      <c r="J102" s="140"/>
      <c r="K102" s="140"/>
      <c r="L102" s="140"/>
      <c r="M102" s="140"/>
      <c r="N102" s="140"/>
      <c r="O102" s="140"/>
      <c r="P102" s="140"/>
    </row>
    <row r="103" spans="3:16" ht="13.2" customHeight="1">
      <c r="C103" s="140"/>
      <c r="D103" s="140"/>
      <c r="E103" s="140"/>
      <c r="F103" s="140"/>
      <c r="G103" s="140"/>
      <c r="H103" s="140"/>
      <c r="I103" s="140" t="s">
        <v>533</v>
      </c>
      <c r="J103" s="140"/>
      <c r="K103" s="140"/>
      <c r="L103" s="140"/>
      <c r="M103" s="140"/>
      <c r="N103" s="140"/>
      <c r="O103" s="140"/>
      <c r="P103" s="140"/>
    </row>
    <row r="104" spans="3:16" ht="13.2" customHeight="1">
      <c r="C104" s="140"/>
      <c r="D104" s="140"/>
      <c r="E104" s="140"/>
      <c r="F104" s="140"/>
      <c r="G104" s="140"/>
      <c r="H104" s="140"/>
      <c r="I104" s="140" t="s">
        <v>534</v>
      </c>
      <c r="J104" s="140"/>
      <c r="K104" s="140"/>
      <c r="L104" s="140"/>
      <c r="M104" s="140"/>
      <c r="N104" s="140"/>
      <c r="O104" s="140"/>
      <c r="P104" s="140"/>
    </row>
    <row r="105" spans="3:16" ht="13.2" customHeight="1">
      <c r="C105" s="140"/>
      <c r="D105" s="140"/>
      <c r="E105" s="140"/>
      <c r="F105" s="140"/>
      <c r="G105" s="140"/>
      <c r="H105" s="140"/>
      <c r="I105" s="140"/>
      <c r="J105" s="140"/>
      <c r="K105" s="140"/>
      <c r="L105" s="140"/>
      <c r="M105" s="140"/>
      <c r="N105" s="140"/>
      <c r="O105" s="140"/>
      <c r="P105" s="140"/>
    </row>
    <row r="106" spans="3:16" ht="13.2" customHeight="1">
      <c r="C106" s="140" t="s">
        <v>536</v>
      </c>
      <c r="D106" s="140"/>
      <c r="E106" s="140"/>
      <c r="F106" s="140"/>
      <c r="G106" s="140"/>
      <c r="H106" s="140"/>
      <c r="I106" s="140" t="s">
        <v>537</v>
      </c>
      <c r="J106" s="140"/>
      <c r="K106" s="140"/>
      <c r="L106" s="140"/>
      <c r="M106" s="140"/>
      <c r="N106" s="140"/>
      <c r="O106" s="140"/>
      <c r="P106" s="140"/>
    </row>
    <row r="107" spans="3:16" ht="13.2" customHeight="1">
      <c r="C107" s="140"/>
      <c r="D107" s="140"/>
      <c r="E107" s="140"/>
      <c r="F107" s="140"/>
      <c r="G107" s="140"/>
      <c r="H107" s="140"/>
      <c r="I107" s="140"/>
      <c r="J107" s="140"/>
      <c r="K107" s="140"/>
      <c r="L107" s="140"/>
      <c r="M107" s="140"/>
      <c r="N107" s="140"/>
      <c r="O107" s="140"/>
      <c r="P107" s="140"/>
    </row>
    <row r="108" spans="3:16" ht="13.2" customHeight="1">
      <c r="C108" s="140" t="s">
        <v>542</v>
      </c>
      <c r="D108" s="140"/>
      <c r="E108" s="140"/>
      <c r="F108" s="140"/>
      <c r="G108" s="140"/>
      <c r="H108" s="140"/>
      <c r="I108" s="140"/>
      <c r="J108" s="140"/>
      <c r="K108" s="140"/>
      <c r="L108" s="140"/>
      <c r="M108" s="140"/>
      <c r="N108" s="140"/>
      <c r="O108" s="140"/>
      <c r="P108" s="140"/>
    </row>
    <row r="109" spans="3:16" ht="13.2" customHeight="1">
      <c r="C109" s="140"/>
      <c r="D109" s="140"/>
      <c r="E109" s="140"/>
      <c r="F109" s="140"/>
      <c r="G109" s="140"/>
      <c r="H109" s="140"/>
      <c r="I109" s="140"/>
      <c r="J109" s="140"/>
      <c r="K109" s="140"/>
      <c r="L109" s="140"/>
      <c r="M109" s="140"/>
      <c r="N109" s="140"/>
      <c r="O109" s="140"/>
      <c r="P109" s="140"/>
    </row>
    <row r="110" spans="3:16" ht="13.2" customHeight="1">
      <c r="C110" s="140" t="s">
        <v>601</v>
      </c>
      <c r="D110" s="140"/>
      <c r="E110" s="140"/>
      <c r="F110" s="140"/>
      <c r="G110" s="140"/>
      <c r="H110" s="140"/>
      <c r="I110" s="140" t="s">
        <v>543</v>
      </c>
      <c r="J110" s="140"/>
      <c r="K110" s="140"/>
      <c r="L110" s="140"/>
      <c r="M110" s="140"/>
      <c r="N110" s="140"/>
      <c r="O110" s="140"/>
      <c r="P110" s="140"/>
    </row>
    <row r="111" spans="3:16" ht="13.2" customHeight="1">
      <c r="C111" s="140"/>
      <c r="D111" s="140"/>
      <c r="E111" s="140"/>
      <c r="F111" s="140"/>
      <c r="G111" s="140"/>
      <c r="H111" s="140"/>
      <c r="I111" s="140" t="s">
        <v>550</v>
      </c>
      <c r="J111" s="140"/>
      <c r="K111" s="140"/>
      <c r="L111" s="140"/>
      <c r="M111" s="140"/>
      <c r="N111" s="140"/>
      <c r="O111" s="140"/>
      <c r="P111" s="140"/>
    </row>
    <row r="112" spans="3:16" ht="13.2" customHeight="1">
      <c r="C112" s="140"/>
      <c r="D112" s="140"/>
      <c r="E112" s="140"/>
      <c r="F112" s="140"/>
      <c r="G112" s="140"/>
      <c r="H112" s="140"/>
      <c r="I112" s="140" t="s">
        <v>544</v>
      </c>
      <c r="J112" s="140"/>
      <c r="K112" s="140"/>
      <c r="L112" s="140"/>
      <c r="M112" s="140"/>
      <c r="N112" s="140"/>
      <c r="O112" s="140"/>
      <c r="P112" s="140"/>
    </row>
    <row r="113" spans="2:21" ht="13.2" customHeight="1">
      <c r="C113" s="140"/>
      <c r="D113" s="140"/>
      <c r="E113" s="140"/>
      <c r="F113" s="140"/>
      <c r="G113" s="140"/>
      <c r="H113" s="140"/>
      <c r="I113" s="140" t="s">
        <v>545</v>
      </c>
      <c r="J113" s="140"/>
      <c r="K113" s="140"/>
      <c r="L113" s="140"/>
      <c r="M113" s="140"/>
      <c r="N113" s="140"/>
      <c r="O113" s="140"/>
      <c r="P113" s="140"/>
    </row>
    <row r="114" spans="2:21" ht="13.2" customHeight="1">
      <c r="C114" s="140"/>
      <c r="D114" s="140"/>
      <c r="E114" s="140"/>
      <c r="F114" s="140"/>
      <c r="G114" s="140"/>
      <c r="H114" s="140"/>
      <c r="I114" s="140" t="s">
        <v>546</v>
      </c>
      <c r="J114" s="140"/>
      <c r="K114" s="140"/>
      <c r="L114" s="140"/>
      <c r="M114" s="140"/>
      <c r="N114" s="140"/>
      <c r="O114" s="140"/>
      <c r="P114" s="140"/>
    </row>
    <row r="115" spans="2:21" ht="13.2" customHeight="1">
      <c r="C115" s="140"/>
      <c r="D115" s="140"/>
      <c r="E115" s="140"/>
      <c r="F115" s="140"/>
      <c r="G115" s="140"/>
      <c r="H115" s="140"/>
      <c r="I115" s="140" t="s">
        <v>547</v>
      </c>
      <c r="J115" s="140"/>
      <c r="K115" s="140"/>
      <c r="L115" s="140"/>
      <c r="M115" s="140"/>
      <c r="N115" s="140"/>
      <c r="O115" s="140"/>
      <c r="P115" s="140"/>
    </row>
    <row r="116" spans="2:21" ht="13.2" customHeight="1"/>
    <row r="117" spans="2:21" ht="13.2" customHeight="1">
      <c r="C117" s="313" t="s">
        <v>548</v>
      </c>
      <c r="D117" s="313"/>
      <c r="E117" s="313"/>
      <c r="F117" s="313"/>
      <c r="G117" s="313"/>
      <c r="H117" s="313"/>
      <c r="I117" s="313"/>
      <c r="J117" s="313"/>
      <c r="K117" s="313"/>
      <c r="L117" s="313"/>
      <c r="M117" s="313"/>
      <c r="N117" s="313"/>
      <c r="O117" s="313"/>
      <c r="P117" s="313"/>
      <c r="Q117" s="313"/>
      <c r="R117" s="313"/>
      <c r="S117" s="313"/>
      <c r="T117" s="313"/>
      <c r="U117" s="313"/>
    </row>
    <row r="118" spans="2:21" ht="13.2" customHeight="1">
      <c r="C118" s="313"/>
      <c r="D118" s="313"/>
      <c r="E118" s="313"/>
      <c r="F118" s="313"/>
      <c r="G118" s="313"/>
      <c r="H118" s="313"/>
      <c r="I118" s="313"/>
      <c r="J118" s="313"/>
      <c r="K118" s="313"/>
      <c r="L118" s="313"/>
      <c r="M118" s="313"/>
      <c r="N118" s="313"/>
      <c r="O118" s="313"/>
      <c r="P118" s="313"/>
      <c r="Q118" s="313"/>
      <c r="R118" s="313"/>
      <c r="S118" s="313"/>
      <c r="T118" s="313"/>
      <c r="U118" s="313"/>
    </row>
    <row r="119" spans="2:21" ht="13.2" customHeight="1"/>
    <row r="120" spans="2:21" ht="13.2" customHeight="1"/>
    <row r="121" spans="2:21" ht="13.2" customHeight="1">
      <c r="B121" s="128" t="s">
        <v>331</v>
      </c>
      <c r="C121" s="23" t="s">
        <v>421</v>
      </c>
      <c r="D121" s="23"/>
      <c r="E121" s="23"/>
      <c r="F121" s="23"/>
      <c r="G121" s="23"/>
      <c r="H121" s="23"/>
      <c r="I121" s="23"/>
      <c r="J121" s="23"/>
      <c r="K121" s="23"/>
      <c r="L121" s="23"/>
      <c r="M121" s="23"/>
      <c r="N121" s="23"/>
      <c r="O121" s="23"/>
      <c r="P121" s="23"/>
      <c r="Q121" s="23"/>
      <c r="R121" s="23"/>
      <c r="S121" s="23"/>
      <c r="T121" s="23"/>
      <c r="U121" s="23"/>
    </row>
    <row r="122" spans="2:21" ht="13.2" customHeight="1">
      <c r="C122" s="303" t="s">
        <v>600</v>
      </c>
      <c r="D122" s="303"/>
      <c r="E122" s="303"/>
      <c r="F122" s="303"/>
      <c r="G122" s="303"/>
      <c r="H122" s="303"/>
      <c r="I122" s="303"/>
      <c r="J122" s="303"/>
      <c r="K122" s="303"/>
      <c r="L122" s="303"/>
      <c r="M122" s="303"/>
      <c r="N122" s="303"/>
      <c r="O122" s="303"/>
      <c r="P122" s="303"/>
      <c r="Q122" s="303"/>
      <c r="R122" s="303"/>
      <c r="S122" s="303"/>
      <c r="T122" s="303"/>
      <c r="U122" s="303"/>
    </row>
    <row r="123" spans="2:21" ht="13.2" customHeight="1">
      <c r="C123" s="303"/>
      <c r="D123" s="303"/>
      <c r="E123" s="303"/>
      <c r="F123" s="303"/>
      <c r="G123" s="303"/>
      <c r="H123" s="303"/>
      <c r="I123" s="303"/>
      <c r="J123" s="303"/>
      <c r="K123" s="303"/>
      <c r="L123" s="303"/>
      <c r="M123" s="303"/>
      <c r="N123" s="303"/>
      <c r="O123" s="303"/>
      <c r="P123" s="303"/>
      <c r="Q123" s="303"/>
      <c r="R123" s="303"/>
      <c r="S123" s="303"/>
      <c r="T123" s="303"/>
      <c r="U123" s="303"/>
    </row>
    <row r="124" spans="2:21" ht="13.2" customHeight="1">
      <c r="C124" s="303"/>
      <c r="D124" s="303"/>
      <c r="E124" s="303"/>
      <c r="F124" s="303"/>
      <c r="G124" s="303"/>
      <c r="H124" s="303"/>
      <c r="I124" s="303"/>
      <c r="J124" s="303"/>
      <c r="K124" s="303"/>
      <c r="L124" s="303"/>
      <c r="M124" s="303"/>
      <c r="N124" s="303"/>
      <c r="O124" s="303"/>
      <c r="P124" s="303"/>
      <c r="Q124" s="303"/>
      <c r="R124" s="303"/>
      <c r="S124" s="303"/>
      <c r="T124" s="303"/>
      <c r="U124" s="303"/>
    </row>
    <row r="125" spans="2:21" ht="13.2" customHeight="1">
      <c r="C125" s="303"/>
      <c r="D125" s="303"/>
      <c r="E125" s="303"/>
      <c r="F125" s="303"/>
      <c r="G125" s="303"/>
      <c r="H125" s="303"/>
      <c r="I125" s="303"/>
      <c r="J125" s="303"/>
      <c r="K125" s="303"/>
      <c r="L125" s="303"/>
      <c r="M125" s="303"/>
      <c r="N125" s="303"/>
      <c r="O125" s="303"/>
      <c r="P125" s="303"/>
      <c r="Q125" s="303"/>
      <c r="R125" s="303"/>
      <c r="S125" s="303"/>
      <c r="T125" s="303"/>
      <c r="U125" s="303"/>
    </row>
    <row r="126" spans="2:21" ht="13.2" customHeight="1">
      <c r="C126" s="303"/>
      <c r="D126" s="303"/>
      <c r="E126" s="303"/>
      <c r="F126" s="303"/>
      <c r="G126" s="303"/>
      <c r="H126" s="303"/>
      <c r="I126" s="303"/>
      <c r="J126" s="303"/>
      <c r="K126" s="303"/>
      <c r="L126" s="303"/>
      <c r="M126" s="303"/>
      <c r="N126" s="303"/>
      <c r="O126" s="303"/>
      <c r="P126" s="303"/>
      <c r="Q126" s="303"/>
      <c r="R126" s="303"/>
      <c r="S126" s="303"/>
      <c r="T126" s="303"/>
      <c r="U126" s="303"/>
    </row>
    <row r="127" spans="2:21" ht="13.2" customHeight="1">
      <c r="C127" s="303"/>
      <c r="D127" s="303"/>
      <c r="E127" s="303"/>
      <c r="F127" s="303"/>
      <c r="G127" s="303"/>
      <c r="H127" s="303"/>
      <c r="I127" s="303"/>
      <c r="J127" s="303"/>
      <c r="K127" s="303"/>
      <c r="L127" s="303"/>
      <c r="M127" s="303"/>
      <c r="N127" s="303"/>
      <c r="O127" s="303"/>
      <c r="P127" s="303"/>
      <c r="Q127" s="303"/>
      <c r="R127" s="303"/>
      <c r="S127" s="303"/>
      <c r="T127" s="303"/>
      <c r="U127" s="303"/>
    </row>
    <row r="128" spans="2:21" ht="13.2" customHeight="1">
      <c r="B128" s="128" t="s">
        <v>333</v>
      </c>
      <c r="C128" s="303" t="s">
        <v>378</v>
      </c>
      <c r="D128" s="303"/>
      <c r="E128" s="303"/>
      <c r="F128" s="303"/>
      <c r="G128" s="303"/>
      <c r="H128" s="303"/>
      <c r="I128" s="303"/>
      <c r="J128" s="303"/>
      <c r="K128" s="303"/>
      <c r="L128" s="303"/>
      <c r="M128" s="303"/>
      <c r="N128" s="303"/>
      <c r="O128" s="303"/>
      <c r="P128" s="303"/>
      <c r="Q128" s="303"/>
      <c r="R128" s="303"/>
      <c r="S128" s="303"/>
      <c r="T128" s="303"/>
      <c r="U128" s="303"/>
    </row>
    <row r="129" spans="2:21" ht="13.2" customHeight="1">
      <c r="B129" s="5"/>
      <c r="C129" s="303"/>
      <c r="D129" s="303"/>
      <c r="E129" s="303"/>
      <c r="F129" s="303"/>
      <c r="G129" s="303"/>
      <c r="H129" s="303"/>
      <c r="I129" s="303"/>
      <c r="J129" s="303"/>
      <c r="K129" s="303"/>
      <c r="L129" s="303"/>
      <c r="M129" s="303"/>
      <c r="N129" s="303"/>
      <c r="O129" s="303"/>
      <c r="P129" s="303"/>
      <c r="Q129" s="303"/>
      <c r="R129" s="303"/>
      <c r="S129" s="303"/>
      <c r="T129" s="303"/>
      <c r="U129" s="303"/>
    </row>
    <row r="130" spans="2:21" ht="13.2" customHeight="1"/>
    <row r="131" spans="2:21" ht="13.2" customHeight="1">
      <c r="B131" s="128" t="s">
        <v>335</v>
      </c>
      <c r="C131" s="303" t="s">
        <v>446</v>
      </c>
      <c r="D131" s="303"/>
      <c r="E131" s="303"/>
      <c r="F131" s="303"/>
      <c r="G131" s="303"/>
      <c r="H131" s="303"/>
      <c r="I131" s="303"/>
      <c r="J131" s="303"/>
      <c r="K131" s="303"/>
      <c r="L131" s="303"/>
      <c r="M131" s="303"/>
      <c r="N131" s="303"/>
      <c r="O131" s="303"/>
      <c r="P131" s="303"/>
      <c r="Q131" s="303"/>
      <c r="R131" s="303"/>
      <c r="S131" s="303"/>
      <c r="T131" s="303"/>
      <c r="U131" s="303"/>
    </row>
    <row r="132" spans="2:21" ht="13.2" customHeight="1">
      <c r="B132" s="5"/>
      <c r="C132" s="303"/>
      <c r="D132" s="303"/>
      <c r="E132" s="303"/>
      <c r="F132" s="303"/>
      <c r="G132" s="303"/>
      <c r="H132" s="303"/>
      <c r="I132" s="303"/>
      <c r="J132" s="303"/>
      <c r="K132" s="303"/>
      <c r="L132" s="303"/>
      <c r="M132" s="303"/>
      <c r="N132" s="303"/>
      <c r="O132" s="303"/>
      <c r="P132" s="303"/>
      <c r="Q132" s="303"/>
      <c r="R132" s="303"/>
      <c r="S132" s="303"/>
      <c r="T132" s="303"/>
      <c r="U132" s="303"/>
    </row>
    <row r="133" spans="2:21" ht="13.2" customHeight="1">
      <c r="B133" s="5"/>
      <c r="C133" s="5"/>
      <c r="D133" s="5"/>
      <c r="E133" s="5"/>
      <c r="F133" s="5"/>
      <c r="G133" s="5"/>
      <c r="H133" s="5"/>
      <c r="I133" s="5"/>
      <c r="J133" s="5"/>
      <c r="K133" s="5"/>
      <c r="L133" s="5"/>
      <c r="M133" s="5"/>
      <c r="N133" s="5"/>
      <c r="O133" s="5"/>
      <c r="P133" s="5"/>
      <c r="Q133" s="5"/>
      <c r="R133" s="5"/>
      <c r="S133" s="5"/>
      <c r="T133" s="5"/>
    </row>
    <row r="134" spans="2:21" ht="13.2" customHeight="1">
      <c r="B134" s="128" t="s">
        <v>445</v>
      </c>
      <c r="C134" s="303" t="s">
        <v>538</v>
      </c>
      <c r="D134" s="303"/>
      <c r="E134" s="303"/>
      <c r="F134" s="303"/>
      <c r="G134" s="303"/>
      <c r="H134" s="303"/>
      <c r="I134" s="303"/>
      <c r="J134" s="303"/>
      <c r="K134" s="303"/>
      <c r="L134" s="303"/>
      <c r="M134" s="303"/>
      <c r="N134" s="303"/>
      <c r="O134" s="303"/>
      <c r="P134" s="303"/>
      <c r="Q134" s="303"/>
      <c r="R134" s="303"/>
      <c r="S134" s="303"/>
      <c r="T134" s="303"/>
      <c r="U134" s="303"/>
    </row>
    <row r="135" spans="2:21" ht="13.2" customHeight="1">
      <c r="B135" s="5"/>
      <c r="C135" s="303"/>
      <c r="D135" s="303"/>
      <c r="E135" s="303"/>
      <c r="F135" s="303"/>
      <c r="G135" s="303"/>
      <c r="H135" s="303"/>
      <c r="I135" s="303"/>
      <c r="J135" s="303"/>
      <c r="K135" s="303"/>
      <c r="L135" s="303"/>
      <c r="M135" s="303"/>
      <c r="N135" s="303"/>
      <c r="O135" s="303"/>
      <c r="P135" s="303"/>
      <c r="Q135" s="303"/>
      <c r="R135" s="303"/>
      <c r="S135" s="303"/>
      <c r="T135" s="303"/>
      <c r="U135" s="303"/>
    </row>
    <row r="136" spans="2:21" ht="13.2" customHeight="1">
      <c r="B136" s="5"/>
      <c r="C136" s="5"/>
      <c r="D136" s="5"/>
      <c r="E136" s="5"/>
      <c r="F136" s="5"/>
      <c r="G136" s="5"/>
      <c r="H136" s="5"/>
      <c r="I136" s="5"/>
      <c r="J136" s="5"/>
      <c r="K136" s="5"/>
      <c r="L136" s="5"/>
      <c r="M136" s="5"/>
      <c r="N136" s="5"/>
      <c r="O136" s="5"/>
      <c r="P136" s="5"/>
      <c r="Q136" s="5"/>
      <c r="R136" s="5"/>
      <c r="S136" s="5"/>
      <c r="T136" s="5"/>
      <c r="U136" s="5"/>
    </row>
    <row r="137" spans="2:21" ht="13.2" customHeight="1">
      <c r="B137" s="5"/>
      <c r="C137" s="5"/>
      <c r="D137" s="5"/>
      <c r="E137" s="5"/>
      <c r="F137" s="5"/>
      <c r="G137" s="5"/>
      <c r="H137" s="5"/>
      <c r="I137" s="5"/>
      <c r="J137" s="5"/>
      <c r="K137" s="5"/>
      <c r="L137" s="5"/>
      <c r="M137" s="5"/>
      <c r="N137" s="5"/>
      <c r="O137" s="5"/>
      <c r="P137" s="5"/>
      <c r="Q137" s="5"/>
      <c r="R137" s="5"/>
      <c r="S137" s="5"/>
      <c r="T137" s="5"/>
      <c r="U137" s="5"/>
    </row>
    <row r="138" spans="2:21" ht="13.2" customHeight="1">
      <c r="B138" s="5"/>
      <c r="C138" s="5"/>
      <c r="D138" s="5"/>
      <c r="E138" s="5"/>
      <c r="F138" s="5"/>
      <c r="G138" s="5"/>
      <c r="H138" s="5"/>
      <c r="I138" s="5"/>
      <c r="J138" s="5"/>
      <c r="K138" s="5"/>
      <c r="L138" s="5"/>
      <c r="M138" s="5"/>
      <c r="N138" s="5"/>
      <c r="O138" s="5"/>
      <c r="P138" s="5"/>
      <c r="Q138" s="5"/>
      <c r="R138" s="5"/>
      <c r="S138" s="5"/>
      <c r="T138" s="5"/>
    </row>
    <row r="139" spans="2:21" ht="13.2" customHeight="1">
      <c r="B139" s="5"/>
      <c r="C139" s="5"/>
      <c r="D139" s="5"/>
      <c r="E139" s="5"/>
      <c r="F139" s="5"/>
      <c r="G139" s="5"/>
      <c r="H139" s="5"/>
      <c r="I139" s="5"/>
      <c r="J139" s="5"/>
      <c r="K139" s="5"/>
      <c r="L139" s="5"/>
      <c r="M139" s="5"/>
      <c r="N139" s="5"/>
      <c r="O139" s="5"/>
      <c r="P139" s="5"/>
      <c r="Q139" s="5"/>
      <c r="R139" s="5"/>
      <c r="S139" s="5"/>
      <c r="T139" s="5"/>
    </row>
    <row r="140" spans="2:21" ht="13.2" customHeight="1">
      <c r="B140" s="5"/>
      <c r="C140" s="5"/>
      <c r="D140" s="5"/>
      <c r="E140" s="5"/>
      <c r="F140" s="5"/>
      <c r="G140" s="5"/>
      <c r="H140" s="5"/>
      <c r="I140" s="5"/>
      <c r="J140" s="5"/>
      <c r="K140" s="5"/>
      <c r="L140" s="5"/>
      <c r="M140" s="5"/>
      <c r="N140" s="5"/>
      <c r="O140" s="5"/>
      <c r="P140" s="5"/>
      <c r="Q140" s="5"/>
      <c r="R140" s="5"/>
      <c r="S140" s="5"/>
      <c r="T140" s="5"/>
    </row>
    <row r="141" spans="2:21" ht="13.2" customHeight="1">
      <c r="B141" s="5"/>
      <c r="C141" s="5"/>
      <c r="D141" s="5"/>
      <c r="E141" s="5"/>
      <c r="F141" s="5"/>
      <c r="G141" s="5"/>
      <c r="H141" s="5"/>
      <c r="I141" s="5"/>
      <c r="J141" s="5"/>
      <c r="K141" s="5"/>
      <c r="L141" s="5"/>
      <c r="M141" s="5"/>
      <c r="N141" s="5"/>
      <c r="O141" s="5"/>
      <c r="P141" s="5"/>
      <c r="Q141" s="5"/>
      <c r="R141" s="5"/>
      <c r="S141" s="5"/>
      <c r="T141" s="5"/>
    </row>
    <row r="142" spans="2:21" ht="13.2" customHeight="1"/>
  </sheetData>
  <mergeCells count="12">
    <mergeCell ref="C6:U9"/>
    <mergeCell ref="C12:U18"/>
    <mergeCell ref="C128:U129"/>
    <mergeCell ref="C131:U132"/>
    <mergeCell ref="C134:U135"/>
    <mergeCell ref="D38:U39"/>
    <mergeCell ref="D34:U35"/>
    <mergeCell ref="D42:U43"/>
    <mergeCell ref="C46:U49"/>
    <mergeCell ref="C52:U55"/>
    <mergeCell ref="C117:U118"/>
    <mergeCell ref="C122:U127"/>
  </mergeCells>
  <phoneticPr fontId="4"/>
  <pageMargins left="0.70866141732283472" right="0.70866141732283472" top="0.74803149606299213" bottom="0.74803149606299213" header="0.31496062992125984" footer="0.31496062992125984"/>
  <pageSetup paperSize="9" scale="85" firstPageNumber="48" fitToHeight="0" orientation="portrait" useFirstPageNumber="1" horizontalDpi="1200" verticalDpi="1200" r:id="rId1"/>
  <headerFooter>
    <oddFooter>&amp;C&amp;Pページ</oddFooter>
  </headerFooter>
  <rowBreaks count="2" manualBreakCount="2">
    <brk id="61" max="21" man="1"/>
    <brk id="11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2579-3D52-408D-BF4B-1611A30DBE99}">
  <sheetPr>
    <tabColor rgb="FFFFFF00"/>
  </sheetPr>
  <dimension ref="A2:J40"/>
  <sheetViews>
    <sheetView showGridLines="0" workbookViewId="0"/>
  </sheetViews>
  <sheetFormatPr defaultColWidth="8.77734375" defaultRowHeight="13.2"/>
  <cols>
    <col min="1" max="9" width="8.77734375" style="1"/>
    <col min="10" max="10" width="8.77734375" style="8"/>
    <col min="11" max="16384" width="8.77734375" style="1"/>
  </cols>
  <sheetData>
    <row r="2" spans="1:10" ht="21">
      <c r="A2" s="7" t="s">
        <v>0</v>
      </c>
    </row>
    <row r="4" spans="1:10" ht="14.4">
      <c r="A4" s="2"/>
    </row>
    <row r="5" spans="1:10" ht="18" customHeight="1">
      <c r="B5" s="13" t="s">
        <v>460</v>
      </c>
    </row>
    <row r="6" spans="1:10" ht="18" customHeight="1">
      <c r="A6" s="2" t="s">
        <v>1</v>
      </c>
      <c r="B6" s="1" t="s">
        <v>4</v>
      </c>
      <c r="J6" s="8">
        <v>1</v>
      </c>
    </row>
    <row r="7" spans="1:10" ht="18" customHeight="1">
      <c r="A7" s="2" t="s">
        <v>1</v>
      </c>
      <c r="B7" s="1" t="s">
        <v>467</v>
      </c>
      <c r="J7" s="8">
        <v>2</v>
      </c>
    </row>
    <row r="8" spans="1:10" ht="18" customHeight="1">
      <c r="A8" s="2" t="s">
        <v>1</v>
      </c>
      <c r="B8" s="1" t="s">
        <v>5</v>
      </c>
      <c r="J8" s="8">
        <v>3</v>
      </c>
    </row>
    <row r="9" spans="1:10" ht="18" customHeight="1">
      <c r="A9" s="2"/>
    </row>
    <row r="10" spans="1:10" ht="18" customHeight="1">
      <c r="B10" s="143" t="s">
        <v>7</v>
      </c>
      <c r="J10" s="8">
        <v>4</v>
      </c>
    </row>
    <row r="11" spans="1:10" ht="18" customHeight="1">
      <c r="A11" s="2"/>
    </row>
    <row r="12" spans="1:10" ht="18" customHeight="1">
      <c r="B12" s="143" t="s">
        <v>8</v>
      </c>
      <c r="J12" s="8">
        <v>4</v>
      </c>
    </row>
    <row r="13" spans="1:10" ht="18" customHeight="1">
      <c r="A13" s="2"/>
    </row>
    <row r="14" spans="1:10" ht="18" customHeight="1">
      <c r="B14" s="13" t="s">
        <v>691</v>
      </c>
    </row>
    <row r="15" spans="1:10" ht="18" customHeight="1">
      <c r="A15" s="6"/>
    </row>
    <row r="16" spans="1:10" ht="18" customHeight="1">
      <c r="A16" s="2" t="s">
        <v>1</v>
      </c>
      <c r="B16" s="1" t="s">
        <v>2</v>
      </c>
    </row>
    <row r="17" spans="1:10" ht="18" customHeight="1">
      <c r="C17" s="9" t="s">
        <v>9</v>
      </c>
      <c r="J17" s="8">
        <v>5</v>
      </c>
    </row>
    <row r="18" spans="1:10" ht="18" customHeight="1">
      <c r="C18" s="1" t="s">
        <v>10</v>
      </c>
      <c r="J18" s="8">
        <v>7</v>
      </c>
    </row>
    <row r="19" spans="1:10" ht="18" customHeight="1">
      <c r="C19" s="1" t="s">
        <v>11</v>
      </c>
      <c r="J19" s="8">
        <v>9</v>
      </c>
    </row>
    <row r="20" spans="1:10" ht="18" customHeight="1">
      <c r="C20" s="1" t="s">
        <v>608</v>
      </c>
      <c r="G20" s="8"/>
      <c r="J20" s="8">
        <v>11</v>
      </c>
    </row>
    <row r="21" spans="1:10" ht="18" customHeight="1">
      <c r="C21" s="1" t="s">
        <v>12</v>
      </c>
      <c r="J21" s="8">
        <v>13</v>
      </c>
    </row>
    <row r="22" spans="1:10" ht="18" customHeight="1">
      <c r="D22" s="1" t="s">
        <v>123</v>
      </c>
      <c r="J22" s="8">
        <v>23</v>
      </c>
    </row>
    <row r="23" spans="1:10" ht="18" customHeight="1"/>
    <row r="24" spans="1:10" ht="18" customHeight="1">
      <c r="A24" s="2" t="s">
        <v>1</v>
      </c>
      <c r="B24" s="1" t="s">
        <v>3</v>
      </c>
    </row>
    <row r="25" spans="1:10" ht="18" customHeight="1">
      <c r="A25" s="2" t="s">
        <v>1</v>
      </c>
      <c r="C25" s="1" t="s">
        <v>9</v>
      </c>
      <c r="J25" s="8">
        <v>28</v>
      </c>
    </row>
    <row r="26" spans="1:10" ht="18" customHeight="1">
      <c r="A26" s="2" t="s">
        <v>1</v>
      </c>
      <c r="C26" s="1" t="s">
        <v>10</v>
      </c>
      <c r="J26" s="8">
        <v>29</v>
      </c>
    </row>
    <row r="27" spans="1:10" ht="18" customHeight="1">
      <c r="A27" s="2" t="s">
        <v>1</v>
      </c>
      <c r="C27" s="1" t="s">
        <v>11</v>
      </c>
      <c r="J27" s="8">
        <v>30</v>
      </c>
    </row>
    <row r="28" spans="1:10" ht="18" customHeight="1">
      <c r="A28" s="2" t="s">
        <v>1</v>
      </c>
      <c r="C28" s="1" t="s">
        <v>608</v>
      </c>
      <c r="J28" s="8">
        <v>31</v>
      </c>
    </row>
    <row r="29" spans="1:10" ht="18" customHeight="1">
      <c r="A29" s="2" t="s">
        <v>1</v>
      </c>
      <c r="C29" s="1" t="s">
        <v>12</v>
      </c>
      <c r="J29" s="8">
        <v>32</v>
      </c>
    </row>
    <row r="30" spans="1:10" ht="18" customHeight="1">
      <c r="A30" s="2" t="s">
        <v>1</v>
      </c>
      <c r="D30" s="1" t="s">
        <v>124</v>
      </c>
      <c r="J30" s="8">
        <v>42</v>
      </c>
    </row>
    <row r="31" spans="1:10" ht="18" customHeight="1"/>
    <row r="32" spans="1:10" ht="18" customHeight="1">
      <c r="A32" s="2" t="s">
        <v>1</v>
      </c>
      <c r="B32" s="1" t="s">
        <v>13</v>
      </c>
    </row>
    <row r="33" spans="1:10" ht="18" customHeight="1">
      <c r="A33" s="2" t="s">
        <v>1</v>
      </c>
      <c r="C33" s="1" t="s">
        <v>9</v>
      </c>
      <c r="J33" s="8">
        <v>44</v>
      </c>
    </row>
    <row r="34" spans="1:10" ht="18" customHeight="1">
      <c r="A34" s="2" t="s">
        <v>1</v>
      </c>
      <c r="C34" s="1" t="s">
        <v>10</v>
      </c>
      <c r="J34" s="8">
        <v>45</v>
      </c>
    </row>
    <row r="35" spans="1:10" ht="18" customHeight="1">
      <c r="A35" s="2" t="s">
        <v>1</v>
      </c>
      <c r="C35" s="1" t="s">
        <v>11</v>
      </c>
      <c r="J35" s="8">
        <v>46</v>
      </c>
    </row>
    <row r="36" spans="1:10" ht="18" customHeight="1">
      <c r="A36" s="2" t="s">
        <v>1</v>
      </c>
      <c r="C36" s="1" t="s">
        <v>608</v>
      </c>
      <c r="J36" s="8">
        <v>47</v>
      </c>
    </row>
    <row r="37" spans="1:10" ht="18" customHeight="1">
      <c r="A37" s="2" t="s">
        <v>1</v>
      </c>
      <c r="D37" s="1" t="s">
        <v>125</v>
      </c>
      <c r="J37" s="8">
        <v>48</v>
      </c>
    </row>
    <row r="38" spans="1:10" ht="18" customHeight="1">
      <c r="A38" s="2"/>
    </row>
    <row r="39" spans="1:10" ht="18" customHeight="1">
      <c r="B39" s="1" t="s">
        <v>491</v>
      </c>
    </row>
    <row r="40" spans="1:10" ht="18" customHeight="1"/>
  </sheetData>
  <phoneticPr fontId="4"/>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F2F02-5691-4AD9-A4AA-66BC81FC4227}">
  <sheetPr>
    <tabColor rgb="FFFFFF00"/>
  </sheetPr>
  <dimension ref="A2:AA169"/>
  <sheetViews>
    <sheetView showGridLines="0" workbookViewId="0"/>
  </sheetViews>
  <sheetFormatPr defaultColWidth="8.77734375" defaultRowHeight="16.95" customHeight="1"/>
  <cols>
    <col min="1" max="25" width="4.33203125" style="2" customWidth="1"/>
    <col min="26" max="28" width="3.6640625" style="2" customWidth="1"/>
    <col min="29" max="16384" width="8.77734375" style="2"/>
  </cols>
  <sheetData>
    <row r="2" spans="1:27" ht="16.95" customHeight="1">
      <c r="B2" s="301" t="s">
        <v>599</v>
      </c>
      <c r="C2" s="301"/>
      <c r="D2" s="301"/>
      <c r="E2" s="301"/>
      <c r="F2" s="301"/>
      <c r="G2" s="301"/>
      <c r="H2" s="301"/>
      <c r="I2" s="301"/>
      <c r="J2" s="301"/>
      <c r="K2" s="301"/>
      <c r="L2" s="301"/>
      <c r="M2" s="301"/>
      <c r="N2" s="301"/>
      <c r="O2" s="301"/>
      <c r="P2" s="301"/>
      <c r="Q2" s="301"/>
      <c r="R2" s="301"/>
      <c r="S2" s="301"/>
      <c r="T2" s="301"/>
      <c r="U2" s="301"/>
      <c r="V2" s="301"/>
      <c r="W2" s="5"/>
      <c r="X2" s="5"/>
      <c r="Y2" s="5"/>
      <c r="Z2" s="5"/>
      <c r="AA2" s="5"/>
    </row>
    <row r="3" spans="1:27" ht="16.95" customHeight="1">
      <c r="B3" s="301"/>
      <c r="C3" s="301"/>
      <c r="D3" s="301"/>
      <c r="E3" s="301"/>
      <c r="F3" s="301"/>
      <c r="G3" s="301"/>
      <c r="H3" s="301"/>
      <c r="I3" s="301"/>
      <c r="J3" s="301"/>
      <c r="K3" s="301"/>
      <c r="L3" s="301"/>
      <c r="M3" s="301"/>
      <c r="N3" s="301"/>
      <c r="O3" s="301"/>
      <c r="P3" s="301"/>
      <c r="Q3" s="301"/>
      <c r="R3" s="301"/>
      <c r="S3" s="301"/>
      <c r="T3" s="301"/>
      <c r="U3" s="301"/>
      <c r="V3" s="301"/>
      <c r="W3" s="5"/>
      <c r="X3" s="5"/>
      <c r="Y3" s="5"/>
      <c r="Z3" s="5"/>
      <c r="AA3" s="5"/>
    </row>
    <row r="4" spans="1:27" ht="16.95" customHeight="1">
      <c r="B4" s="301"/>
      <c r="C4" s="301"/>
      <c r="D4" s="301"/>
      <c r="E4" s="301"/>
      <c r="F4" s="301"/>
      <c r="G4" s="301"/>
      <c r="H4" s="301"/>
      <c r="I4" s="301"/>
      <c r="J4" s="301"/>
      <c r="K4" s="301"/>
      <c r="L4" s="301"/>
      <c r="M4" s="301"/>
      <c r="N4" s="301"/>
      <c r="O4" s="301"/>
      <c r="P4" s="301"/>
      <c r="Q4" s="301"/>
      <c r="R4" s="301"/>
      <c r="S4" s="301"/>
      <c r="T4" s="301"/>
      <c r="U4" s="301"/>
      <c r="V4" s="301"/>
      <c r="W4" s="5"/>
      <c r="X4" s="5"/>
      <c r="Y4" s="5"/>
      <c r="Z4" s="5"/>
      <c r="AA4" s="5"/>
    </row>
    <row r="5" spans="1:27" ht="16.95" customHeight="1">
      <c r="B5" s="4"/>
      <c r="C5" s="4"/>
      <c r="D5" s="4"/>
      <c r="E5" s="4"/>
      <c r="F5" s="4"/>
      <c r="G5" s="4"/>
      <c r="H5" s="4"/>
      <c r="I5" s="4"/>
      <c r="J5" s="4"/>
      <c r="K5" s="4"/>
      <c r="L5" s="4"/>
      <c r="M5" s="4"/>
      <c r="N5" s="4"/>
      <c r="O5" s="4"/>
      <c r="P5" s="4"/>
      <c r="Q5" s="4"/>
      <c r="R5" s="4"/>
      <c r="S5" s="4"/>
      <c r="T5" s="4"/>
      <c r="U5" s="4"/>
      <c r="V5" s="4"/>
      <c r="W5" s="5"/>
      <c r="X5" s="5"/>
      <c r="Y5" s="5"/>
      <c r="Z5" s="5"/>
      <c r="AA5" s="5"/>
    </row>
    <row r="8" spans="1:27" ht="16.95" customHeight="1">
      <c r="C8" s="300" t="s">
        <v>457</v>
      </c>
      <c r="D8" s="300"/>
      <c r="E8" s="300"/>
      <c r="F8" s="300"/>
      <c r="G8" s="300"/>
      <c r="H8" s="300"/>
      <c r="I8" s="300"/>
      <c r="J8" s="300"/>
      <c r="K8" s="300"/>
      <c r="L8" s="300"/>
      <c r="M8" s="300"/>
      <c r="N8" s="300"/>
      <c r="O8" s="300"/>
      <c r="P8" s="300"/>
      <c r="Q8" s="300"/>
      <c r="R8" s="300"/>
      <c r="S8" s="300"/>
      <c r="T8" s="300"/>
      <c r="U8" s="300"/>
      <c r="V8" s="300"/>
    </row>
    <row r="9" spans="1:27" ht="16.95" customHeight="1">
      <c r="C9" s="300"/>
      <c r="D9" s="300"/>
      <c r="E9" s="300"/>
      <c r="F9" s="300"/>
      <c r="G9" s="300"/>
      <c r="H9" s="300"/>
      <c r="I9" s="300"/>
      <c r="J9" s="300"/>
      <c r="K9" s="300"/>
      <c r="L9" s="300"/>
      <c r="M9" s="300"/>
      <c r="N9" s="300"/>
      <c r="O9" s="300"/>
      <c r="P9" s="300"/>
      <c r="Q9" s="300"/>
      <c r="R9" s="300"/>
      <c r="S9" s="300"/>
      <c r="T9" s="300"/>
      <c r="U9" s="300"/>
      <c r="V9" s="300"/>
    </row>
    <row r="10" spans="1:27" ht="16.95" customHeight="1">
      <c r="C10" s="2" t="s">
        <v>449</v>
      </c>
    </row>
    <row r="12" spans="1:27" ht="16.95" customHeight="1">
      <c r="C12" s="300" t="s">
        <v>465</v>
      </c>
      <c r="D12" s="300"/>
      <c r="E12" s="300"/>
      <c r="F12" s="300"/>
      <c r="G12" s="300"/>
      <c r="H12" s="300"/>
      <c r="I12" s="300"/>
      <c r="J12" s="300"/>
      <c r="K12" s="300"/>
      <c r="L12" s="300"/>
      <c r="M12" s="300"/>
      <c r="N12" s="300"/>
      <c r="O12" s="300"/>
      <c r="P12" s="300"/>
      <c r="Q12" s="300"/>
      <c r="R12" s="300"/>
      <c r="S12" s="300"/>
      <c r="T12" s="300"/>
      <c r="U12" s="300"/>
      <c r="V12" s="300"/>
    </row>
    <row r="13" spans="1:27" ht="16.95" customHeight="1">
      <c r="C13" s="300"/>
      <c r="D13" s="300"/>
      <c r="E13" s="300"/>
      <c r="F13" s="300"/>
      <c r="G13" s="300"/>
      <c r="H13" s="300"/>
      <c r="I13" s="300"/>
      <c r="J13" s="300"/>
      <c r="K13" s="300"/>
      <c r="L13" s="300"/>
      <c r="M13" s="300"/>
      <c r="N13" s="300"/>
      <c r="O13" s="300"/>
      <c r="P13" s="300"/>
      <c r="Q13" s="300"/>
      <c r="R13" s="300"/>
      <c r="S13" s="300"/>
      <c r="T13" s="300"/>
      <c r="U13" s="300"/>
      <c r="V13" s="300"/>
    </row>
    <row r="14" spans="1:27" ht="16.95" customHeight="1">
      <c r="C14" s="15"/>
      <c r="D14" s="15"/>
      <c r="E14" s="15"/>
      <c r="F14" s="15"/>
      <c r="G14" s="15"/>
      <c r="H14" s="15"/>
      <c r="I14" s="15"/>
      <c r="J14" s="15"/>
      <c r="K14" s="15"/>
      <c r="L14" s="15"/>
      <c r="M14" s="15"/>
      <c r="N14" s="15"/>
      <c r="O14" s="15"/>
      <c r="P14" s="15"/>
      <c r="Q14" s="15"/>
      <c r="R14" s="15"/>
      <c r="S14" s="15"/>
      <c r="T14" s="15"/>
      <c r="U14" s="15"/>
      <c r="V14" s="15"/>
    </row>
    <row r="16" spans="1:27" ht="16.95" customHeight="1">
      <c r="A16" s="13" t="s">
        <v>459</v>
      </c>
      <c r="B16" s="13" t="s">
        <v>458</v>
      </c>
    </row>
    <row r="18" spans="2:27" ht="16.95" customHeight="1">
      <c r="B18" s="135" t="s">
        <v>329</v>
      </c>
      <c r="C18" s="2" t="s">
        <v>461</v>
      </c>
    </row>
    <row r="19" spans="2:27" ht="16.95" customHeight="1">
      <c r="C19" s="301" t="s">
        <v>14</v>
      </c>
      <c r="D19" s="301"/>
      <c r="E19" s="301"/>
      <c r="F19" s="301"/>
      <c r="G19" s="301"/>
      <c r="H19" s="301"/>
      <c r="I19" s="301"/>
      <c r="J19" s="301"/>
      <c r="K19" s="301"/>
      <c r="L19" s="301"/>
      <c r="M19" s="301"/>
      <c r="N19" s="301"/>
      <c r="O19" s="301"/>
      <c r="P19" s="301"/>
      <c r="Q19" s="301"/>
      <c r="R19" s="301"/>
      <c r="S19" s="301"/>
      <c r="T19" s="301"/>
      <c r="U19" s="301"/>
      <c r="V19" s="301"/>
      <c r="W19" s="4"/>
      <c r="X19" s="4"/>
      <c r="Y19" s="4"/>
      <c r="Z19" s="4"/>
      <c r="AA19" s="4"/>
    </row>
    <row r="20" spans="2:27" ht="16.95" customHeight="1">
      <c r="C20" s="301"/>
      <c r="D20" s="301"/>
      <c r="E20" s="301"/>
      <c r="F20" s="301"/>
      <c r="G20" s="301"/>
      <c r="H20" s="301"/>
      <c r="I20" s="301"/>
      <c r="J20" s="301"/>
      <c r="K20" s="301"/>
      <c r="L20" s="301"/>
      <c r="M20" s="301"/>
      <c r="N20" s="301"/>
      <c r="O20" s="301"/>
      <c r="P20" s="301"/>
      <c r="Q20" s="301"/>
      <c r="R20" s="301"/>
      <c r="S20" s="301"/>
      <c r="T20" s="301"/>
      <c r="U20" s="301"/>
      <c r="V20" s="301"/>
      <c r="W20" s="4"/>
      <c r="X20" s="4"/>
      <c r="Y20" s="4"/>
      <c r="Z20" s="4"/>
      <c r="AA20" s="4"/>
    </row>
    <row r="21" spans="2:27" ht="16.95" customHeight="1">
      <c r="C21" s="301"/>
      <c r="D21" s="301"/>
      <c r="E21" s="301"/>
      <c r="F21" s="301"/>
      <c r="G21" s="301"/>
      <c r="H21" s="301"/>
      <c r="I21" s="301"/>
      <c r="J21" s="301"/>
      <c r="K21" s="301"/>
      <c r="L21" s="301"/>
      <c r="M21" s="301"/>
      <c r="N21" s="301"/>
      <c r="O21" s="301"/>
      <c r="P21" s="301"/>
      <c r="Q21" s="301"/>
      <c r="R21" s="301"/>
      <c r="S21" s="301"/>
      <c r="T21" s="301"/>
      <c r="U21" s="301"/>
      <c r="V21" s="301"/>
      <c r="W21" s="4"/>
      <c r="X21" s="4"/>
      <c r="Y21" s="4"/>
      <c r="Z21" s="4"/>
      <c r="AA21" s="4"/>
    </row>
    <row r="22" spans="2:27" ht="16.95" customHeight="1">
      <c r="C22" s="301"/>
      <c r="D22" s="301"/>
      <c r="E22" s="301"/>
      <c r="F22" s="301"/>
      <c r="G22" s="301"/>
      <c r="H22" s="301"/>
      <c r="I22" s="301"/>
      <c r="J22" s="301"/>
      <c r="K22" s="301"/>
      <c r="L22" s="301"/>
      <c r="M22" s="301"/>
      <c r="N22" s="301"/>
      <c r="O22" s="301"/>
      <c r="P22" s="301"/>
      <c r="Q22" s="301"/>
      <c r="R22" s="301"/>
      <c r="S22" s="301"/>
      <c r="T22" s="301"/>
      <c r="U22" s="301"/>
      <c r="V22" s="301"/>
      <c r="W22" s="4"/>
      <c r="X22" s="4"/>
      <c r="Y22" s="4"/>
      <c r="Z22" s="4"/>
      <c r="AA22" s="4"/>
    </row>
    <row r="23" spans="2:27" ht="16.95" customHeight="1">
      <c r="C23" s="301"/>
      <c r="D23" s="301"/>
      <c r="E23" s="301"/>
      <c r="F23" s="301"/>
      <c r="G23" s="301"/>
      <c r="H23" s="301"/>
      <c r="I23" s="301"/>
      <c r="J23" s="301"/>
      <c r="K23" s="301"/>
      <c r="L23" s="301"/>
      <c r="M23" s="301"/>
      <c r="N23" s="301"/>
      <c r="O23" s="301"/>
      <c r="P23" s="301"/>
      <c r="Q23" s="301"/>
      <c r="R23" s="301"/>
      <c r="S23" s="301"/>
      <c r="T23" s="301"/>
      <c r="U23" s="301"/>
      <c r="V23" s="301"/>
      <c r="W23" s="4"/>
      <c r="X23" s="4"/>
      <c r="Y23" s="4"/>
      <c r="Z23" s="4"/>
      <c r="AA23" s="4"/>
    </row>
    <row r="24" spans="2:27" ht="16.95" customHeight="1">
      <c r="C24" s="301"/>
      <c r="D24" s="301"/>
      <c r="E24" s="301"/>
      <c r="F24" s="301"/>
      <c r="G24" s="301"/>
      <c r="H24" s="301"/>
      <c r="I24" s="301"/>
      <c r="J24" s="301"/>
      <c r="K24" s="301"/>
      <c r="L24" s="301"/>
      <c r="M24" s="301"/>
      <c r="N24" s="301"/>
      <c r="O24" s="301"/>
      <c r="P24" s="301"/>
      <c r="Q24" s="301"/>
      <c r="R24" s="301"/>
      <c r="S24" s="301"/>
      <c r="T24" s="301"/>
      <c r="U24" s="301"/>
      <c r="V24" s="301"/>
      <c r="W24" s="4"/>
      <c r="X24" s="4"/>
      <c r="Y24" s="4"/>
      <c r="Z24" s="4"/>
      <c r="AA24" s="4"/>
    </row>
    <row r="25" spans="2:27" ht="16.95" customHeight="1">
      <c r="C25" s="301"/>
      <c r="D25" s="301"/>
      <c r="E25" s="301"/>
      <c r="F25" s="301"/>
      <c r="G25" s="301"/>
      <c r="H25" s="301"/>
      <c r="I25" s="301"/>
      <c r="J25" s="301"/>
      <c r="K25" s="301"/>
      <c r="L25" s="301"/>
      <c r="M25" s="301"/>
      <c r="N25" s="301"/>
      <c r="O25" s="301"/>
      <c r="P25" s="301"/>
      <c r="Q25" s="301"/>
      <c r="R25" s="301"/>
      <c r="S25" s="301"/>
      <c r="T25" s="301"/>
      <c r="U25" s="301"/>
      <c r="V25" s="301"/>
      <c r="W25" s="4"/>
      <c r="X25" s="4"/>
      <c r="Y25" s="4"/>
      <c r="Z25" s="4"/>
      <c r="AA25" s="4"/>
    </row>
    <row r="26" spans="2:27" ht="16.95" customHeight="1">
      <c r="C26" s="301"/>
      <c r="D26" s="301"/>
      <c r="E26" s="301"/>
      <c r="F26" s="301"/>
      <c r="G26" s="301"/>
      <c r="H26" s="301"/>
      <c r="I26" s="301"/>
      <c r="J26" s="301"/>
      <c r="K26" s="301"/>
      <c r="L26" s="301"/>
      <c r="M26" s="301"/>
      <c r="N26" s="301"/>
      <c r="O26" s="301"/>
      <c r="P26" s="301"/>
      <c r="Q26" s="301"/>
      <c r="R26" s="301"/>
      <c r="S26" s="301"/>
      <c r="T26" s="301"/>
      <c r="U26" s="301"/>
      <c r="V26" s="301"/>
      <c r="W26" s="4"/>
      <c r="X26" s="4"/>
      <c r="Y26" s="4"/>
      <c r="Z26" s="4"/>
      <c r="AA26" s="4"/>
    </row>
    <row r="27" spans="2:27" ht="16.95" customHeight="1">
      <c r="C27" s="301"/>
      <c r="D27" s="301"/>
      <c r="E27" s="301"/>
      <c r="F27" s="301"/>
      <c r="G27" s="301"/>
      <c r="H27" s="301"/>
      <c r="I27" s="301"/>
      <c r="J27" s="301"/>
      <c r="K27" s="301"/>
      <c r="L27" s="301"/>
      <c r="M27" s="301"/>
      <c r="N27" s="301"/>
      <c r="O27" s="301"/>
      <c r="P27" s="301"/>
      <c r="Q27" s="301"/>
      <c r="R27" s="301"/>
      <c r="S27" s="301"/>
      <c r="T27" s="301"/>
      <c r="U27" s="301"/>
      <c r="V27" s="301"/>
      <c r="W27" s="4"/>
      <c r="X27" s="4"/>
      <c r="Y27" s="4"/>
      <c r="Z27" s="4"/>
      <c r="AA27" s="4"/>
    </row>
    <row r="28" spans="2:27" ht="16.95" customHeight="1">
      <c r="C28" s="301"/>
      <c r="D28" s="301"/>
      <c r="E28" s="301"/>
      <c r="F28" s="301"/>
      <c r="G28" s="301"/>
      <c r="H28" s="301"/>
      <c r="I28" s="301"/>
      <c r="J28" s="301"/>
      <c r="K28" s="301"/>
      <c r="L28" s="301"/>
      <c r="M28" s="301"/>
      <c r="N28" s="301"/>
      <c r="O28" s="301"/>
      <c r="P28" s="301"/>
      <c r="Q28" s="301"/>
      <c r="R28" s="301"/>
      <c r="S28" s="301"/>
      <c r="T28" s="301"/>
      <c r="U28" s="301"/>
      <c r="V28" s="301"/>
      <c r="W28" s="4"/>
      <c r="X28" s="4"/>
      <c r="Y28" s="4"/>
      <c r="Z28" s="4"/>
      <c r="AA28" s="4"/>
    </row>
    <row r="29" spans="2:27" ht="16.95" customHeight="1">
      <c r="C29" s="301"/>
      <c r="D29" s="301"/>
      <c r="E29" s="301"/>
      <c r="F29" s="301"/>
      <c r="G29" s="301"/>
      <c r="H29" s="301"/>
      <c r="I29" s="301"/>
      <c r="J29" s="301"/>
      <c r="K29" s="301"/>
      <c r="L29" s="301"/>
      <c r="M29" s="301"/>
      <c r="N29" s="301"/>
      <c r="O29" s="301"/>
      <c r="P29" s="301"/>
      <c r="Q29" s="301"/>
      <c r="R29" s="301"/>
      <c r="S29" s="301"/>
      <c r="T29" s="301"/>
      <c r="U29" s="301"/>
      <c r="V29" s="301"/>
      <c r="W29" s="4"/>
      <c r="X29" s="4"/>
      <c r="Y29" s="4"/>
      <c r="Z29" s="4"/>
      <c r="AA29" s="4"/>
    </row>
    <row r="30" spans="2:27" ht="16.95" customHeight="1">
      <c r="C30" s="5"/>
      <c r="D30" s="5"/>
      <c r="E30" s="5"/>
      <c r="F30" s="5"/>
      <c r="G30" s="5"/>
      <c r="H30" s="5"/>
      <c r="I30" s="5"/>
      <c r="J30" s="5"/>
      <c r="K30" s="5"/>
      <c r="L30" s="5"/>
      <c r="M30" s="5"/>
      <c r="N30" s="5"/>
      <c r="O30" s="5"/>
      <c r="P30" s="5"/>
      <c r="Q30" s="5"/>
      <c r="R30" s="5"/>
      <c r="S30" s="5"/>
      <c r="T30" s="5"/>
      <c r="U30" s="5"/>
      <c r="V30" s="5"/>
      <c r="W30" s="4"/>
      <c r="X30" s="4"/>
      <c r="Y30" s="4"/>
      <c r="Z30" s="4"/>
      <c r="AA30" s="4"/>
    </row>
    <row r="31" spans="2:27" ht="16.95" customHeight="1">
      <c r="C31" s="301" t="s">
        <v>462</v>
      </c>
      <c r="D31" s="301"/>
      <c r="E31" s="301"/>
      <c r="F31" s="301"/>
      <c r="G31" s="301"/>
      <c r="H31" s="301"/>
      <c r="I31" s="301"/>
      <c r="J31" s="301"/>
      <c r="K31" s="301"/>
      <c r="L31" s="301"/>
      <c r="M31" s="301"/>
      <c r="N31" s="301"/>
      <c r="O31" s="301"/>
      <c r="P31" s="301"/>
      <c r="Q31" s="301"/>
      <c r="R31" s="301"/>
      <c r="S31" s="301"/>
      <c r="T31" s="301"/>
      <c r="U31" s="301"/>
      <c r="V31" s="301"/>
      <c r="W31" s="4"/>
      <c r="X31" s="4"/>
      <c r="Y31" s="4"/>
      <c r="Z31" s="4"/>
      <c r="AA31" s="4"/>
    </row>
    <row r="32" spans="2:27" ht="16.95" customHeight="1">
      <c r="C32" s="301"/>
      <c r="D32" s="301"/>
      <c r="E32" s="301"/>
      <c r="F32" s="301"/>
      <c r="G32" s="301"/>
      <c r="H32" s="301"/>
      <c r="I32" s="301"/>
      <c r="J32" s="301"/>
      <c r="K32" s="301"/>
      <c r="L32" s="301"/>
      <c r="M32" s="301"/>
      <c r="N32" s="301"/>
      <c r="O32" s="301"/>
      <c r="P32" s="301"/>
      <c r="Q32" s="301"/>
      <c r="R32" s="301"/>
      <c r="S32" s="301"/>
      <c r="T32" s="301"/>
      <c r="U32" s="301"/>
      <c r="V32" s="301"/>
      <c r="W32" s="4"/>
      <c r="X32" s="4"/>
      <c r="Y32" s="4"/>
      <c r="Z32" s="4"/>
      <c r="AA32" s="4"/>
    </row>
    <row r="33" spans="2:27" ht="16.95" customHeight="1">
      <c r="C33" s="301"/>
      <c r="D33" s="301"/>
      <c r="E33" s="301"/>
      <c r="F33" s="301"/>
      <c r="G33" s="301"/>
      <c r="H33" s="301"/>
      <c r="I33" s="301"/>
      <c r="J33" s="301"/>
      <c r="K33" s="301"/>
      <c r="L33" s="301"/>
      <c r="M33" s="301"/>
      <c r="N33" s="301"/>
      <c r="O33" s="301"/>
      <c r="P33" s="301"/>
      <c r="Q33" s="301"/>
      <c r="R33" s="301"/>
      <c r="S33" s="301"/>
      <c r="T33" s="301"/>
      <c r="U33" s="301"/>
      <c r="V33" s="301"/>
      <c r="W33" s="4"/>
      <c r="X33" s="4"/>
      <c r="Y33" s="4"/>
      <c r="Z33" s="4"/>
      <c r="AA33" s="4"/>
    </row>
    <row r="34" spans="2:27" ht="16.95" customHeight="1">
      <c r="C34" s="301"/>
      <c r="D34" s="301"/>
      <c r="E34" s="301"/>
      <c r="F34" s="301"/>
      <c r="G34" s="301"/>
      <c r="H34" s="301"/>
      <c r="I34" s="301"/>
      <c r="J34" s="301"/>
      <c r="K34" s="301"/>
      <c r="L34" s="301"/>
      <c r="M34" s="301"/>
      <c r="N34" s="301"/>
      <c r="O34" s="301"/>
      <c r="P34" s="301"/>
      <c r="Q34" s="301"/>
      <c r="R34" s="301"/>
      <c r="S34" s="301"/>
      <c r="T34" s="301"/>
      <c r="U34" s="301"/>
      <c r="V34" s="301"/>
      <c r="W34" s="4"/>
      <c r="X34" s="4"/>
      <c r="Y34" s="4"/>
      <c r="Z34" s="4"/>
      <c r="AA34" s="4"/>
    </row>
    <row r="35" spans="2:27" ht="16.95" customHeight="1">
      <c r="C35" s="301"/>
      <c r="D35" s="301"/>
      <c r="E35" s="301"/>
      <c r="F35" s="301"/>
      <c r="G35" s="301"/>
      <c r="H35" s="301"/>
      <c r="I35" s="301"/>
      <c r="J35" s="301"/>
      <c r="K35" s="301"/>
      <c r="L35" s="301"/>
      <c r="M35" s="301"/>
      <c r="N35" s="301"/>
      <c r="O35" s="301"/>
      <c r="P35" s="301"/>
      <c r="Q35" s="301"/>
      <c r="R35" s="301"/>
      <c r="S35" s="301"/>
      <c r="T35" s="301"/>
      <c r="U35" s="301"/>
      <c r="V35" s="301"/>
      <c r="W35" s="4"/>
      <c r="X35" s="4"/>
      <c r="Y35" s="4"/>
      <c r="Z35" s="4"/>
      <c r="AA35" s="4"/>
    </row>
    <row r="36" spans="2:27" ht="16.95" customHeight="1">
      <c r="C36" s="301"/>
      <c r="D36" s="301"/>
      <c r="E36" s="301"/>
      <c r="F36" s="301"/>
      <c r="G36" s="301"/>
      <c r="H36" s="301"/>
      <c r="I36" s="301"/>
      <c r="J36" s="301"/>
      <c r="K36" s="301"/>
      <c r="L36" s="301"/>
      <c r="M36" s="301"/>
      <c r="N36" s="301"/>
      <c r="O36" s="301"/>
      <c r="P36" s="301"/>
      <c r="Q36" s="301"/>
      <c r="R36" s="301"/>
      <c r="S36" s="301"/>
      <c r="T36" s="301"/>
      <c r="U36" s="301"/>
      <c r="V36" s="301"/>
      <c r="W36" s="4"/>
      <c r="X36" s="4"/>
      <c r="Y36" s="4"/>
      <c r="Z36" s="4"/>
      <c r="AA36" s="4"/>
    </row>
    <row r="37" spans="2:27" ht="16.95" customHeight="1">
      <c r="C37" s="301"/>
      <c r="D37" s="301"/>
      <c r="E37" s="301"/>
      <c r="F37" s="301"/>
      <c r="G37" s="301"/>
      <c r="H37" s="301"/>
      <c r="I37" s="301"/>
      <c r="J37" s="301"/>
      <c r="K37" s="301"/>
      <c r="L37" s="301"/>
      <c r="M37" s="301"/>
      <c r="N37" s="301"/>
      <c r="O37" s="301"/>
      <c r="P37" s="301"/>
      <c r="Q37" s="301"/>
      <c r="R37" s="301"/>
      <c r="S37" s="301"/>
      <c r="T37" s="301"/>
      <c r="U37" s="301"/>
      <c r="V37" s="301"/>
      <c r="W37" s="4"/>
      <c r="X37" s="4"/>
      <c r="Y37" s="4"/>
      <c r="Z37" s="4"/>
      <c r="AA37" s="4"/>
    </row>
    <row r="38" spans="2:27" ht="16.95" customHeight="1">
      <c r="C38" s="301"/>
      <c r="D38" s="301"/>
      <c r="E38" s="301"/>
      <c r="F38" s="301"/>
      <c r="G38" s="301"/>
      <c r="H38" s="301"/>
      <c r="I38" s="301"/>
      <c r="J38" s="301"/>
      <c r="K38" s="301"/>
      <c r="L38" s="301"/>
      <c r="M38" s="301"/>
      <c r="N38" s="301"/>
      <c r="O38" s="301"/>
      <c r="P38" s="301"/>
      <c r="Q38" s="301"/>
      <c r="R38" s="301"/>
      <c r="S38" s="301"/>
      <c r="T38" s="301"/>
      <c r="U38" s="301"/>
      <c r="V38" s="301"/>
      <c r="W38" s="4"/>
      <c r="X38" s="4"/>
      <c r="Y38" s="4"/>
      <c r="Z38" s="4"/>
      <c r="AA38" s="4"/>
    </row>
    <row r="39" spans="2:27" ht="16.95" customHeight="1">
      <c r="C39" s="301"/>
      <c r="D39" s="301"/>
      <c r="E39" s="301"/>
      <c r="F39" s="301"/>
      <c r="G39" s="301"/>
      <c r="H39" s="301"/>
      <c r="I39" s="301"/>
      <c r="J39" s="301"/>
      <c r="K39" s="301"/>
      <c r="L39" s="301"/>
      <c r="M39" s="301"/>
      <c r="N39" s="301"/>
      <c r="O39" s="301"/>
      <c r="P39" s="301"/>
      <c r="Q39" s="301"/>
      <c r="R39" s="301"/>
      <c r="S39" s="301"/>
      <c r="T39" s="301"/>
      <c r="U39" s="301"/>
      <c r="V39" s="301"/>
      <c r="W39" s="4"/>
      <c r="X39" s="4"/>
      <c r="Y39" s="4"/>
      <c r="Z39" s="4"/>
      <c r="AA39" s="4"/>
    </row>
    <row r="40" spans="2:27" ht="16.95" customHeight="1">
      <c r="C40" s="5"/>
      <c r="D40" s="5"/>
      <c r="E40" s="5"/>
      <c r="F40" s="5"/>
      <c r="G40" s="5"/>
      <c r="H40" s="5"/>
      <c r="I40" s="5"/>
      <c r="J40" s="5"/>
      <c r="K40" s="5"/>
      <c r="L40" s="5"/>
      <c r="M40" s="5"/>
      <c r="N40" s="5"/>
      <c r="O40" s="5"/>
      <c r="P40" s="5"/>
      <c r="Q40" s="5"/>
      <c r="R40" s="5"/>
      <c r="S40" s="5"/>
      <c r="T40" s="5"/>
      <c r="U40" s="5"/>
      <c r="V40" s="5"/>
      <c r="W40" s="4"/>
      <c r="X40" s="4"/>
      <c r="Y40" s="4"/>
      <c r="Z40" s="4"/>
      <c r="AA40" s="4"/>
    </row>
    <row r="43" spans="2:27" ht="16.95" customHeight="1">
      <c r="B43" s="135" t="s">
        <v>331</v>
      </c>
      <c r="C43" s="2" t="s">
        <v>466</v>
      </c>
    </row>
    <row r="45" spans="2:27" ht="16.95" customHeight="1">
      <c r="C45" s="136" t="s">
        <v>463</v>
      </c>
      <c r="D45" s="136"/>
      <c r="E45" s="4"/>
      <c r="F45" s="4"/>
      <c r="G45" s="4"/>
      <c r="H45" s="4"/>
      <c r="I45" s="4"/>
      <c r="J45" s="4"/>
      <c r="K45" s="4"/>
      <c r="L45" s="4"/>
      <c r="M45" s="4"/>
      <c r="N45" s="4"/>
      <c r="O45" s="4"/>
      <c r="P45" s="4"/>
      <c r="Q45" s="4"/>
      <c r="R45" s="4"/>
      <c r="S45" s="4"/>
      <c r="T45" s="4"/>
      <c r="U45" s="4"/>
      <c r="V45" s="4"/>
      <c r="W45" s="4"/>
      <c r="X45" s="4"/>
      <c r="Y45" s="4"/>
      <c r="Z45" s="4"/>
      <c r="AA45" s="4"/>
    </row>
    <row r="46" spans="2:27" ht="16.95" customHeight="1">
      <c r="C46" s="1"/>
      <c r="D46" s="301" t="s">
        <v>21</v>
      </c>
      <c r="E46" s="301"/>
      <c r="F46" s="301"/>
      <c r="G46" s="301"/>
      <c r="H46" s="301"/>
      <c r="I46" s="301"/>
      <c r="J46" s="301"/>
      <c r="K46" s="301"/>
      <c r="L46" s="301"/>
      <c r="M46" s="301"/>
      <c r="N46" s="301"/>
      <c r="O46" s="301"/>
      <c r="P46" s="301"/>
      <c r="Q46" s="301"/>
      <c r="R46" s="301"/>
      <c r="S46" s="301"/>
      <c r="T46" s="301"/>
      <c r="U46" s="301"/>
      <c r="V46" s="301"/>
      <c r="W46" s="4"/>
      <c r="X46" s="4"/>
      <c r="Y46" s="4"/>
      <c r="Z46" s="4"/>
      <c r="AA46" s="4"/>
    </row>
    <row r="47" spans="2:27" ht="16.95" customHeight="1">
      <c r="C47" s="1"/>
      <c r="D47" s="301"/>
      <c r="E47" s="301"/>
      <c r="F47" s="301"/>
      <c r="G47" s="301"/>
      <c r="H47" s="301"/>
      <c r="I47" s="301"/>
      <c r="J47" s="301"/>
      <c r="K47" s="301"/>
      <c r="L47" s="301"/>
      <c r="M47" s="301"/>
      <c r="N47" s="301"/>
      <c r="O47" s="301"/>
      <c r="P47" s="301"/>
      <c r="Q47" s="301"/>
      <c r="R47" s="301"/>
      <c r="S47" s="301"/>
      <c r="T47" s="301"/>
      <c r="U47" s="301"/>
      <c r="V47" s="301"/>
      <c r="W47" s="4"/>
      <c r="X47" s="4"/>
      <c r="Y47" s="4"/>
      <c r="Z47" s="4"/>
      <c r="AA47" s="4"/>
    </row>
    <row r="48" spans="2:27" ht="16.95" customHeight="1">
      <c r="C48" s="1"/>
      <c r="D48" s="301"/>
      <c r="E48" s="301"/>
      <c r="F48" s="301"/>
      <c r="G48" s="301"/>
      <c r="H48" s="301"/>
      <c r="I48" s="301"/>
      <c r="J48" s="301"/>
      <c r="K48" s="301"/>
      <c r="L48" s="301"/>
      <c r="M48" s="301"/>
      <c r="N48" s="301"/>
      <c r="O48" s="301"/>
      <c r="P48" s="301"/>
      <c r="Q48" s="301"/>
      <c r="R48" s="301"/>
      <c r="S48" s="301"/>
      <c r="T48" s="301"/>
      <c r="U48" s="301"/>
      <c r="V48" s="301"/>
      <c r="W48" s="4"/>
      <c r="X48" s="4"/>
      <c r="Y48" s="4"/>
      <c r="Z48" s="4"/>
      <c r="AA48" s="4"/>
    </row>
    <row r="49" spans="3:27" ht="16.95" customHeight="1">
      <c r="C49" s="1"/>
      <c r="D49" s="301"/>
      <c r="E49" s="301"/>
      <c r="F49" s="301"/>
      <c r="G49" s="301"/>
      <c r="H49" s="301"/>
      <c r="I49" s="301"/>
      <c r="J49" s="301"/>
      <c r="K49" s="301"/>
      <c r="L49" s="301"/>
      <c r="M49" s="301"/>
      <c r="N49" s="301"/>
      <c r="O49" s="301"/>
      <c r="P49" s="301"/>
      <c r="Q49" s="301"/>
      <c r="R49" s="301"/>
      <c r="S49" s="301"/>
      <c r="T49" s="301"/>
      <c r="U49" s="301"/>
      <c r="V49" s="301"/>
      <c r="W49" s="4"/>
      <c r="X49" s="4"/>
      <c r="Y49" s="4"/>
      <c r="Z49" s="4"/>
      <c r="AA49" s="4"/>
    </row>
    <row r="50" spans="3:27" ht="16.95" customHeight="1">
      <c r="C50" s="1"/>
      <c r="D50" s="301"/>
      <c r="E50" s="301"/>
      <c r="F50" s="301"/>
      <c r="G50" s="301"/>
      <c r="H50" s="301"/>
      <c r="I50" s="301"/>
      <c r="J50" s="301"/>
      <c r="K50" s="301"/>
      <c r="L50" s="301"/>
      <c r="M50" s="301"/>
      <c r="N50" s="301"/>
      <c r="O50" s="301"/>
      <c r="P50" s="301"/>
      <c r="Q50" s="301"/>
      <c r="R50" s="301"/>
      <c r="S50" s="301"/>
      <c r="T50" s="301"/>
      <c r="U50" s="301"/>
      <c r="V50" s="301"/>
      <c r="W50" s="4"/>
      <c r="X50" s="4"/>
      <c r="Y50" s="4"/>
      <c r="Z50" s="4"/>
      <c r="AA50" s="4"/>
    </row>
    <row r="51" spans="3:27" ht="16.95" customHeight="1">
      <c r="C51" s="1"/>
      <c r="D51" s="4"/>
      <c r="E51" s="4"/>
      <c r="F51" s="4"/>
      <c r="G51" s="4"/>
      <c r="H51" s="4"/>
      <c r="I51" s="4"/>
      <c r="J51" s="4"/>
      <c r="K51" s="4"/>
      <c r="L51" s="4"/>
      <c r="M51" s="4"/>
      <c r="N51" s="4"/>
      <c r="O51" s="4"/>
      <c r="P51" s="4"/>
      <c r="Q51" s="4"/>
      <c r="R51" s="4"/>
      <c r="S51" s="4"/>
      <c r="T51" s="4"/>
      <c r="U51" s="4"/>
      <c r="V51" s="4"/>
      <c r="W51" s="4"/>
      <c r="X51" s="4"/>
      <c r="Y51" s="4"/>
      <c r="Z51" s="4"/>
      <c r="AA51" s="4"/>
    </row>
    <row r="52" spans="3:27" ht="16.95" customHeight="1">
      <c r="C52" s="136" t="s">
        <v>15</v>
      </c>
      <c r="D52" s="4"/>
      <c r="E52" s="4"/>
      <c r="F52" s="4"/>
      <c r="G52" s="4"/>
      <c r="H52" s="4"/>
      <c r="I52" s="4"/>
      <c r="J52" s="4"/>
      <c r="K52" s="4"/>
      <c r="L52" s="4"/>
      <c r="M52" s="4"/>
      <c r="N52" s="4"/>
      <c r="O52" s="4"/>
      <c r="P52" s="4"/>
      <c r="Q52" s="4"/>
      <c r="R52" s="4"/>
      <c r="S52" s="4"/>
      <c r="T52" s="4"/>
      <c r="U52" s="4"/>
      <c r="V52" s="4"/>
      <c r="W52" s="4"/>
      <c r="X52" s="4"/>
      <c r="Y52" s="4"/>
      <c r="Z52" s="4"/>
      <c r="AA52" s="4"/>
    </row>
    <row r="53" spans="3:27" ht="16.95" customHeight="1">
      <c r="C53" s="1"/>
      <c r="D53" s="301" t="s">
        <v>16</v>
      </c>
      <c r="E53" s="301"/>
      <c r="F53" s="301"/>
      <c r="G53" s="301"/>
      <c r="H53" s="301"/>
      <c r="I53" s="301"/>
      <c r="J53" s="301"/>
      <c r="K53" s="301"/>
      <c r="L53" s="301"/>
      <c r="M53" s="301"/>
      <c r="N53" s="301"/>
      <c r="O53" s="301"/>
      <c r="P53" s="301"/>
      <c r="Q53" s="301"/>
      <c r="R53" s="301"/>
      <c r="S53" s="301"/>
      <c r="T53" s="301"/>
      <c r="U53" s="301"/>
      <c r="V53" s="301"/>
      <c r="W53" s="4"/>
      <c r="X53" s="4"/>
      <c r="Y53" s="4"/>
      <c r="Z53" s="4"/>
      <c r="AA53" s="4"/>
    </row>
    <row r="54" spans="3:27" ht="16.95" customHeight="1">
      <c r="C54" s="1"/>
      <c r="D54" s="301"/>
      <c r="E54" s="301"/>
      <c r="F54" s="301"/>
      <c r="G54" s="301"/>
      <c r="H54" s="301"/>
      <c r="I54" s="301"/>
      <c r="J54" s="301"/>
      <c r="K54" s="301"/>
      <c r="L54" s="301"/>
      <c r="M54" s="301"/>
      <c r="N54" s="301"/>
      <c r="O54" s="301"/>
      <c r="P54" s="301"/>
      <c r="Q54" s="301"/>
      <c r="R54" s="301"/>
      <c r="S54" s="301"/>
      <c r="T54" s="301"/>
      <c r="U54" s="301"/>
      <c r="V54" s="301"/>
      <c r="W54" s="4"/>
      <c r="X54" s="4"/>
      <c r="Y54" s="4"/>
      <c r="Z54" s="4"/>
      <c r="AA54" s="4"/>
    </row>
    <row r="55" spans="3:27" ht="16.95" customHeight="1">
      <c r="C55" s="1"/>
      <c r="D55" s="301"/>
      <c r="E55" s="301"/>
      <c r="F55" s="301"/>
      <c r="G55" s="301"/>
      <c r="H55" s="301"/>
      <c r="I55" s="301"/>
      <c r="J55" s="301"/>
      <c r="K55" s="301"/>
      <c r="L55" s="301"/>
      <c r="M55" s="301"/>
      <c r="N55" s="301"/>
      <c r="O55" s="301"/>
      <c r="P55" s="301"/>
      <c r="Q55" s="301"/>
      <c r="R55" s="301"/>
      <c r="S55" s="301"/>
      <c r="T55" s="301"/>
      <c r="U55" s="301"/>
      <c r="V55" s="301"/>
      <c r="W55" s="4"/>
      <c r="X55" s="4"/>
      <c r="Y55" s="4"/>
      <c r="Z55" s="4"/>
      <c r="AA55" s="4"/>
    </row>
    <row r="56" spans="3:27" ht="16.95" customHeight="1">
      <c r="D56" s="301"/>
      <c r="E56" s="301"/>
      <c r="F56" s="301"/>
      <c r="G56" s="301"/>
      <c r="H56" s="301"/>
      <c r="I56" s="301"/>
      <c r="J56" s="301"/>
      <c r="K56" s="301"/>
      <c r="L56" s="301"/>
      <c r="M56" s="301"/>
      <c r="N56" s="301"/>
      <c r="O56" s="301"/>
      <c r="P56" s="301"/>
      <c r="Q56" s="301"/>
      <c r="R56" s="301"/>
      <c r="S56" s="301"/>
      <c r="T56" s="301"/>
      <c r="U56" s="301"/>
      <c r="V56" s="301"/>
      <c r="W56" s="4"/>
      <c r="X56" s="4"/>
      <c r="Y56" s="4"/>
      <c r="Z56" s="4"/>
      <c r="AA56" s="4"/>
    </row>
    <row r="57" spans="3:27" ht="16.95" customHeight="1">
      <c r="D57" s="4"/>
      <c r="E57" s="4"/>
      <c r="F57" s="4"/>
      <c r="G57" s="4"/>
      <c r="H57" s="4"/>
      <c r="I57" s="4"/>
      <c r="J57" s="4"/>
      <c r="K57" s="4"/>
      <c r="L57" s="4"/>
      <c r="M57" s="4"/>
      <c r="N57" s="4"/>
      <c r="O57" s="4"/>
      <c r="P57" s="4"/>
      <c r="Q57" s="4"/>
      <c r="R57" s="4"/>
      <c r="S57" s="4"/>
      <c r="T57" s="4"/>
      <c r="U57" s="4"/>
      <c r="V57" s="4"/>
      <c r="W57" s="4"/>
      <c r="X57" s="4"/>
      <c r="Y57" s="4"/>
      <c r="Z57" s="4"/>
      <c r="AA57" s="4"/>
    </row>
    <row r="58" spans="3:27" ht="16.95" customHeight="1">
      <c r="C58" s="136" t="s">
        <v>17</v>
      </c>
      <c r="D58" s="4"/>
      <c r="E58" s="4"/>
      <c r="F58" s="4"/>
      <c r="G58" s="4"/>
      <c r="H58" s="4"/>
      <c r="I58" s="4"/>
      <c r="J58" s="4"/>
      <c r="K58" s="4"/>
      <c r="L58" s="4"/>
      <c r="M58" s="4"/>
      <c r="N58" s="4"/>
      <c r="O58" s="4"/>
      <c r="P58" s="4"/>
      <c r="Q58" s="4"/>
      <c r="R58" s="4"/>
      <c r="S58" s="4"/>
      <c r="T58" s="4"/>
      <c r="U58" s="4"/>
      <c r="V58" s="4"/>
      <c r="W58" s="4"/>
      <c r="X58" s="4"/>
      <c r="Y58" s="4"/>
      <c r="Z58" s="4"/>
      <c r="AA58" s="4"/>
    </row>
    <row r="59" spans="3:27" ht="16.95" customHeight="1">
      <c r="C59" s="12"/>
      <c r="D59" s="301" t="s">
        <v>18</v>
      </c>
      <c r="E59" s="301"/>
      <c r="F59" s="301"/>
      <c r="G59" s="301"/>
      <c r="H59" s="301"/>
      <c r="I59" s="301"/>
      <c r="J59" s="301"/>
      <c r="K59" s="301"/>
      <c r="L59" s="301"/>
      <c r="M59" s="301"/>
      <c r="N59" s="301"/>
      <c r="O59" s="301"/>
      <c r="P59" s="301"/>
      <c r="Q59" s="301"/>
      <c r="R59" s="301"/>
      <c r="S59" s="301"/>
      <c r="T59" s="301"/>
      <c r="U59" s="301"/>
      <c r="V59" s="301"/>
      <c r="W59" s="4"/>
      <c r="X59" s="4"/>
      <c r="Y59" s="4"/>
      <c r="Z59" s="4"/>
      <c r="AA59" s="4"/>
    </row>
    <row r="60" spans="3:27" ht="16.95" customHeight="1">
      <c r="C60" s="12"/>
      <c r="D60" s="301"/>
      <c r="E60" s="301"/>
      <c r="F60" s="301"/>
      <c r="G60" s="301"/>
      <c r="H60" s="301"/>
      <c r="I60" s="301"/>
      <c r="J60" s="301"/>
      <c r="K60" s="301"/>
      <c r="L60" s="301"/>
      <c r="M60" s="301"/>
      <c r="N60" s="301"/>
      <c r="O60" s="301"/>
      <c r="P60" s="301"/>
      <c r="Q60" s="301"/>
      <c r="R60" s="301"/>
      <c r="S60" s="301"/>
      <c r="T60" s="301"/>
      <c r="U60" s="301"/>
      <c r="V60" s="301"/>
      <c r="W60" s="4"/>
      <c r="X60" s="4"/>
      <c r="Y60" s="4"/>
      <c r="Z60" s="4"/>
      <c r="AA60" s="4"/>
    </row>
    <row r="61" spans="3:27" ht="16.95" customHeight="1">
      <c r="C61" s="12"/>
      <c r="D61" s="301"/>
      <c r="E61" s="301"/>
      <c r="F61" s="301"/>
      <c r="G61" s="301"/>
      <c r="H61" s="301"/>
      <c r="I61" s="301"/>
      <c r="J61" s="301"/>
      <c r="K61" s="301"/>
      <c r="L61" s="301"/>
      <c r="M61" s="301"/>
      <c r="N61" s="301"/>
      <c r="O61" s="301"/>
      <c r="P61" s="301"/>
      <c r="Q61" s="301"/>
      <c r="R61" s="301"/>
      <c r="S61" s="301"/>
      <c r="T61" s="301"/>
      <c r="U61" s="301"/>
      <c r="V61" s="301"/>
      <c r="W61" s="4"/>
      <c r="X61" s="4"/>
      <c r="Y61" s="4"/>
      <c r="Z61" s="4"/>
      <c r="AA61" s="4"/>
    </row>
    <row r="62" spans="3:27" ht="16.95" customHeight="1">
      <c r="C62" s="12"/>
      <c r="D62" s="301"/>
      <c r="E62" s="301"/>
      <c r="F62" s="301"/>
      <c r="G62" s="301"/>
      <c r="H62" s="301"/>
      <c r="I62" s="301"/>
      <c r="J62" s="301"/>
      <c r="K62" s="301"/>
      <c r="L62" s="301"/>
      <c r="M62" s="301"/>
      <c r="N62" s="301"/>
      <c r="O62" s="301"/>
      <c r="P62" s="301"/>
      <c r="Q62" s="301"/>
      <c r="R62" s="301"/>
      <c r="S62" s="301"/>
      <c r="T62" s="301"/>
      <c r="U62" s="301"/>
      <c r="V62" s="301"/>
      <c r="W62" s="4"/>
      <c r="X62" s="4"/>
      <c r="Y62" s="4"/>
      <c r="Z62" s="4"/>
      <c r="AA62" s="4"/>
    </row>
    <row r="63" spans="3:27" ht="16.95" customHeight="1">
      <c r="C63" s="12"/>
      <c r="D63" s="301"/>
      <c r="E63" s="301"/>
      <c r="F63" s="301"/>
      <c r="G63" s="301"/>
      <c r="H63" s="301"/>
      <c r="I63" s="301"/>
      <c r="J63" s="301"/>
      <c r="K63" s="301"/>
      <c r="L63" s="301"/>
      <c r="M63" s="301"/>
      <c r="N63" s="301"/>
      <c r="O63" s="301"/>
      <c r="P63" s="301"/>
      <c r="Q63" s="301"/>
      <c r="R63" s="301"/>
      <c r="S63" s="301"/>
      <c r="T63" s="301"/>
      <c r="U63" s="301"/>
      <c r="V63" s="301"/>
      <c r="W63" s="4"/>
      <c r="X63" s="4"/>
      <c r="Y63" s="4"/>
      <c r="Z63" s="4"/>
      <c r="AA63" s="4"/>
    </row>
    <row r="64" spans="3:27" ht="16.95" customHeight="1">
      <c r="C64" s="12"/>
      <c r="D64" s="301"/>
      <c r="E64" s="301"/>
      <c r="F64" s="301"/>
      <c r="G64" s="301"/>
      <c r="H64" s="301"/>
      <c r="I64" s="301"/>
      <c r="J64" s="301"/>
      <c r="K64" s="301"/>
      <c r="L64" s="301"/>
      <c r="M64" s="301"/>
      <c r="N64" s="301"/>
      <c r="O64" s="301"/>
      <c r="P64" s="301"/>
      <c r="Q64" s="301"/>
      <c r="R64" s="301"/>
      <c r="S64" s="301"/>
      <c r="T64" s="301"/>
      <c r="U64" s="301"/>
      <c r="V64" s="301"/>
      <c r="W64" s="4"/>
      <c r="X64" s="4"/>
      <c r="Y64" s="4"/>
      <c r="Z64" s="4"/>
      <c r="AA64" s="4"/>
    </row>
    <row r="65" spans="3:27" ht="10.050000000000001" customHeight="1">
      <c r="C65" s="12"/>
      <c r="D65" s="301"/>
      <c r="E65" s="301"/>
      <c r="F65" s="301"/>
      <c r="G65" s="301"/>
      <c r="H65" s="301"/>
      <c r="I65" s="301"/>
      <c r="J65" s="301"/>
      <c r="K65" s="301"/>
      <c r="L65" s="301"/>
      <c r="M65" s="301"/>
      <c r="N65" s="301"/>
      <c r="O65" s="301"/>
      <c r="P65" s="301"/>
      <c r="Q65" s="301"/>
      <c r="R65" s="301"/>
      <c r="S65" s="301"/>
      <c r="T65" s="301"/>
      <c r="U65" s="301"/>
      <c r="V65" s="301"/>
      <c r="W65" s="4"/>
      <c r="X65" s="4"/>
      <c r="Y65" s="4"/>
      <c r="Z65" s="4"/>
      <c r="AA65" s="4"/>
    </row>
    <row r="66" spans="3:27" ht="16.95" customHeight="1">
      <c r="D66" s="4"/>
      <c r="E66" s="4"/>
      <c r="F66" s="4"/>
      <c r="G66" s="4"/>
      <c r="H66" s="4"/>
      <c r="I66" s="4"/>
      <c r="J66" s="4"/>
      <c r="K66" s="4"/>
      <c r="L66" s="4"/>
      <c r="M66" s="4"/>
      <c r="N66" s="4"/>
      <c r="O66" s="4"/>
      <c r="P66" s="4"/>
      <c r="Q66" s="4"/>
      <c r="R66" s="4"/>
      <c r="S66" s="4"/>
      <c r="T66" s="4"/>
      <c r="U66" s="4"/>
      <c r="V66" s="4"/>
      <c r="W66" s="4"/>
      <c r="X66" s="4"/>
      <c r="Y66" s="4"/>
      <c r="Z66" s="4"/>
      <c r="AA66" s="4"/>
    </row>
    <row r="67" spans="3:27" ht="16.95" customHeight="1">
      <c r="C67" s="136" t="s">
        <v>19</v>
      </c>
      <c r="D67" s="4"/>
      <c r="E67" s="4"/>
      <c r="F67" s="4"/>
      <c r="G67" s="4"/>
      <c r="H67" s="4"/>
      <c r="I67" s="4"/>
      <c r="J67" s="4"/>
      <c r="K67" s="4"/>
      <c r="L67" s="4"/>
      <c r="M67" s="4"/>
      <c r="N67" s="4"/>
      <c r="O67" s="4"/>
      <c r="P67" s="4"/>
      <c r="Q67" s="4"/>
      <c r="R67" s="4"/>
      <c r="S67" s="4"/>
      <c r="T67" s="4"/>
      <c r="U67" s="4"/>
      <c r="V67" s="4"/>
      <c r="W67" s="4"/>
      <c r="X67" s="4"/>
      <c r="Y67" s="4"/>
      <c r="Z67" s="4"/>
      <c r="AA67" s="4"/>
    </row>
    <row r="68" spans="3:27" ht="16.95" customHeight="1">
      <c r="C68"/>
      <c r="D68" s="301" t="s">
        <v>20</v>
      </c>
      <c r="E68" s="301"/>
      <c r="F68" s="301"/>
      <c r="G68" s="301"/>
      <c r="H68" s="301"/>
      <c r="I68" s="301"/>
      <c r="J68" s="301"/>
      <c r="K68" s="301"/>
      <c r="L68" s="301"/>
      <c r="M68" s="301"/>
      <c r="N68" s="301"/>
      <c r="O68" s="301"/>
      <c r="P68" s="301"/>
      <c r="Q68" s="301"/>
      <c r="R68" s="301"/>
      <c r="S68" s="301"/>
      <c r="T68" s="301"/>
      <c r="U68" s="301"/>
      <c r="V68" s="301"/>
      <c r="W68" s="4"/>
      <c r="X68" s="4"/>
      <c r="Y68" s="4"/>
      <c r="Z68" s="4"/>
      <c r="AA68" s="4"/>
    </row>
    <row r="69" spans="3:27" ht="16.95" customHeight="1">
      <c r="D69" s="301"/>
      <c r="E69" s="301"/>
      <c r="F69" s="301"/>
      <c r="G69" s="301"/>
      <c r="H69" s="301"/>
      <c r="I69" s="301"/>
      <c r="J69" s="301"/>
      <c r="K69" s="301"/>
      <c r="L69" s="301"/>
      <c r="M69" s="301"/>
      <c r="N69" s="301"/>
      <c r="O69" s="301"/>
      <c r="P69" s="301"/>
      <c r="Q69" s="301"/>
      <c r="R69" s="301"/>
      <c r="S69" s="301"/>
      <c r="T69" s="301"/>
      <c r="U69" s="301"/>
      <c r="V69" s="301"/>
      <c r="W69" s="4"/>
      <c r="X69" s="4"/>
      <c r="Y69" s="4"/>
      <c r="Z69" s="4"/>
      <c r="AA69" s="4"/>
    </row>
    <row r="70" spans="3:27" ht="16.95" customHeight="1">
      <c r="C70" s="4"/>
      <c r="D70" s="301"/>
      <c r="E70" s="301"/>
      <c r="F70" s="301"/>
      <c r="G70" s="301"/>
      <c r="H70" s="301"/>
      <c r="I70" s="301"/>
      <c r="J70" s="301"/>
      <c r="K70" s="301"/>
      <c r="L70" s="301"/>
      <c r="M70" s="301"/>
      <c r="N70" s="301"/>
      <c r="O70" s="301"/>
      <c r="P70" s="301"/>
      <c r="Q70" s="301"/>
      <c r="R70" s="301"/>
      <c r="S70" s="301"/>
      <c r="T70" s="301"/>
      <c r="U70" s="301"/>
      <c r="V70" s="301"/>
      <c r="W70" s="4"/>
      <c r="X70" s="4"/>
      <c r="Y70" s="4"/>
      <c r="Z70" s="4"/>
      <c r="AA70" s="4"/>
    </row>
    <row r="71" spans="3:27" ht="16.95" customHeight="1">
      <c r="C71" s="4"/>
      <c r="D71" s="301"/>
      <c r="E71" s="301"/>
      <c r="F71" s="301"/>
      <c r="G71" s="301"/>
      <c r="H71" s="301"/>
      <c r="I71" s="301"/>
      <c r="J71" s="301"/>
      <c r="K71" s="301"/>
      <c r="L71" s="301"/>
      <c r="M71" s="301"/>
      <c r="N71" s="301"/>
      <c r="O71" s="301"/>
      <c r="P71" s="301"/>
      <c r="Q71" s="301"/>
      <c r="R71" s="301"/>
      <c r="S71" s="301"/>
      <c r="T71" s="301"/>
      <c r="U71" s="301"/>
      <c r="V71" s="301"/>
      <c r="W71" s="4"/>
      <c r="X71" s="4"/>
      <c r="Y71" s="4"/>
      <c r="Z71" s="4"/>
      <c r="AA71" s="4"/>
    </row>
    <row r="72" spans="3:27" ht="16.95" customHeight="1">
      <c r="C72" s="4"/>
      <c r="D72" s="301"/>
      <c r="E72" s="301"/>
      <c r="F72" s="301"/>
      <c r="G72" s="301"/>
      <c r="H72" s="301"/>
      <c r="I72" s="301"/>
      <c r="J72" s="301"/>
      <c r="K72" s="301"/>
      <c r="L72" s="301"/>
      <c r="M72" s="301"/>
      <c r="N72" s="301"/>
      <c r="O72" s="301"/>
      <c r="P72" s="301"/>
      <c r="Q72" s="301"/>
      <c r="R72" s="301"/>
      <c r="S72" s="301"/>
      <c r="T72" s="301"/>
      <c r="U72" s="301"/>
      <c r="V72" s="301"/>
      <c r="W72" s="4"/>
      <c r="X72" s="4"/>
      <c r="Y72" s="4"/>
      <c r="Z72" s="4"/>
      <c r="AA72" s="4"/>
    </row>
    <row r="73" spans="3:27" ht="16.95" customHeight="1">
      <c r="C73" s="4"/>
      <c r="D73" s="5"/>
      <c r="E73" s="5"/>
      <c r="F73" s="5"/>
      <c r="G73" s="5"/>
      <c r="H73" s="5"/>
      <c r="I73" s="5"/>
      <c r="J73" s="5"/>
      <c r="K73" s="5"/>
      <c r="L73" s="5"/>
      <c r="M73" s="5"/>
      <c r="N73" s="5"/>
      <c r="O73" s="5"/>
      <c r="P73" s="5"/>
      <c r="Q73" s="5"/>
      <c r="R73" s="5"/>
      <c r="S73" s="5"/>
      <c r="T73" s="5"/>
      <c r="U73" s="5"/>
      <c r="V73" s="5"/>
      <c r="W73" s="4"/>
      <c r="X73" s="4"/>
      <c r="Y73" s="4"/>
      <c r="Z73" s="4"/>
      <c r="AA73" s="4"/>
    </row>
    <row r="74" spans="3:27" ht="16.95" customHeight="1">
      <c r="C74" s="4"/>
      <c r="D74" s="4"/>
      <c r="E74" s="4"/>
      <c r="F74" s="4"/>
      <c r="G74" s="4"/>
      <c r="H74" s="4"/>
      <c r="I74" s="4"/>
      <c r="J74" s="4"/>
      <c r="K74" s="4"/>
      <c r="L74" s="4"/>
      <c r="M74" s="4"/>
      <c r="N74" s="4"/>
      <c r="O74" s="4"/>
      <c r="P74" s="4"/>
      <c r="Q74" s="4"/>
      <c r="R74" s="4"/>
      <c r="S74" s="4"/>
      <c r="T74" s="4"/>
      <c r="U74" s="4"/>
      <c r="V74" s="4"/>
      <c r="W74" s="4"/>
      <c r="X74" s="4"/>
      <c r="Y74" s="4"/>
      <c r="Z74" s="4"/>
      <c r="AA74" s="4"/>
    </row>
    <row r="75" spans="3:27" ht="16.95" customHeight="1">
      <c r="C75" s="4"/>
      <c r="D75" s="4"/>
      <c r="E75" s="4"/>
      <c r="F75" s="4"/>
      <c r="G75" s="4"/>
      <c r="H75" s="4"/>
      <c r="I75" s="4"/>
      <c r="J75" s="4"/>
      <c r="K75" s="4"/>
      <c r="L75" s="4"/>
      <c r="M75" s="4"/>
      <c r="N75" s="4"/>
      <c r="O75" s="4"/>
      <c r="P75" s="4"/>
      <c r="Q75" s="4"/>
      <c r="R75" s="4"/>
      <c r="S75" s="4"/>
      <c r="T75" s="4"/>
      <c r="U75" s="4"/>
      <c r="V75" s="4"/>
      <c r="W75" s="4"/>
      <c r="X75" s="4"/>
      <c r="Y75" s="4"/>
      <c r="Z75" s="4"/>
      <c r="AA75" s="4"/>
    </row>
    <row r="76" spans="3:27" ht="16.95" customHeight="1">
      <c r="C76" s="4"/>
      <c r="D76" s="4"/>
      <c r="E76" s="4"/>
      <c r="F76" s="4"/>
      <c r="G76" s="4"/>
      <c r="H76" s="4"/>
      <c r="I76" s="4"/>
      <c r="J76" s="4"/>
      <c r="K76" s="4"/>
      <c r="L76" s="4"/>
      <c r="M76" s="4"/>
      <c r="N76" s="4"/>
      <c r="O76" s="4"/>
      <c r="P76" s="4"/>
      <c r="Q76" s="4"/>
      <c r="R76" s="4"/>
      <c r="S76" s="4"/>
      <c r="T76" s="4"/>
      <c r="U76" s="4"/>
      <c r="V76" s="4"/>
      <c r="W76" s="4"/>
      <c r="X76" s="4"/>
      <c r="Y76" s="4"/>
      <c r="Z76" s="4"/>
      <c r="AA76" s="4"/>
    </row>
    <row r="77" spans="3:27" ht="16.95" customHeight="1">
      <c r="C77" s="4"/>
      <c r="D77" s="4"/>
      <c r="E77" s="4"/>
      <c r="F77" s="4"/>
      <c r="G77" s="4"/>
      <c r="H77" s="4"/>
      <c r="I77" s="4"/>
      <c r="J77" s="4"/>
      <c r="K77" s="4"/>
      <c r="L77" s="4"/>
      <c r="M77" s="4"/>
      <c r="N77" s="4"/>
      <c r="O77" s="4"/>
      <c r="P77" s="4"/>
      <c r="Q77" s="4"/>
      <c r="R77" s="4"/>
      <c r="S77" s="4"/>
      <c r="T77" s="4"/>
      <c r="U77" s="4"/>
      <c r="V77" s="4"/>
      <c r="W77" s="4"/>
      <c r="X77" s="4"/>
      <c r="Y77" s="4"/>
      <c r="Z77" s="4"/>
      <c r="AA77" s="4"/>
    </row>
    <row r="78" spans="3:27" ht="16.95" customHeight="1">
      <c r="C78" s="4"/>
      <c r="D78" s="4"/>
      <c r="E78" s="4"/>
      <c r="F78" s="4"/>
      <c r="G78" s="4"/>
      <c r="H78" s="4"/>
      <c r="I78" s="4"/>
      <c r="J78" s="4"/>
      <c r="K78" s="4"/>
      <c r="L78" s="4"/>
      <c r="M78" s="4"/>
      <c r="N78" s="4"/>
      <c r="O78" s="4"/>
      <c r="P78" s="4"/>
      <c r="Q78" s="4"/>
      <c r="R78" s="4"/>
      <c r="S78" s="4"/>
      <c r="T78" s="4"/>
      <c r="U78" s="4"/>
      <c r="V78" s="4"/>
      <c r="W78" s="4"/>
      <c r="X78" s="4"/>
      <c r="Y78" s="4"/>
      <c r="Z78" s="4"/>
      <c r="AA78" s="4"/>
    </row>
    <row r="79" spans="3:27" ht="16.95" customHeight="1">
      <c r="C79" s="4"/>
      <c r="D79" s="4"/>
      <c r="E79" s="4"/>
      <c r="F79" s="4"/>
      <c r="G79" s="4"/>
      <c r="H79" s="4"/>
      <c r="I79" s="4"/>
      <c r="J79" s="4"/>
      <c r="K79" s="4"/>
      <c r="L79" s="4"/>
      <c r="M79" s="4"/>
      <c r="N79" s="4"/>
      <c r="O79" s="4"/>
      <c r="P79" s="4"/>
      <c r="Q79" s="4"/>
      <c r="R79" s="4"/>
      <c r="S79" s="4"/>
      <c r="T79" s="4"/>
      <c r="U79" s="4"/>
      <c r="V79" s="4"/>
      <c r="W79" s="4"/>
      <c r="X79" s="4"/>
      <c r="Y79" s="4"/>
      <c r="Z79" s="4"/>
      <c r="AA79" s="4"/>
    </row>
    <row r="80" spans="3:27" ht="16.95" customHeight="1">
      <c r="C80" s="4"/>
      <c r="D80" s="4"/>
      <c r="E80" s="4"/>
      <c r="F80" s="4"/>
      <c r="G80" s="4"/>
      <c r="H80" s="4"/>
      <c r="I80" s="4"/>
      <c r="J80" s="4"/>
      <c r="K80" s="4"/>
      <c r="L80" s="4"/>
      <c r="M80" s="4"/>
      <c r="N80" s="4"/>
      <c r="O80" s="4"/>
      <c r="P80" s="4"/>
      <c r="Q80" s="4"/>
      <c r="R80" s="4"/>
      <c r="S80" s="4"/>
      <c r="T80" s="4"/>
      <c r="U80" s="4"/>
      <c r="V80" s="4"/>
      <c r="W80" s="4"/>
      <c r="X80" s="4"/>
      <c r="Y80" s="4"/>
      <c r="Z80" s="4"/>
      <c r="AA80" s="4"/>
    </row>
    <row r="81" spans="2:27" ht="16.95" customHeight="1">
      <c r="C81" s="4"/>
      <c r="D81" s="4"/>
      <c r="E81" s="4"/>
      <c r="F81" s="4"/>
      <c r="G81" s="4"/>
      <c r="H81" s="4"/>
      <c r="I81" s="4"/>
      <c r="J81" s="4"/>
      <c r="K81" s="4"/>
      <c r="L81" s="4"/>
      <c r="M81" s="4"/>
      <c r="N81" s="4"/>
      <c r="O81" s="4"/>
      <c r="P81" s="4"/>
      <c r="Q81" s="4"/>
      <c r="R81" s="4"/>
      <c r="S81" s="4"/>
      <c r="T81" s="4"/>
      <c r="U81" s="4"/>
      <c r="V81" s="4"/>
      <c r="W81" s="4"/>
      <c r="X81" s="4"/>
      <c r="Y81" s="4"/>
      <c r="Z81" s="4"/>
      <c r="AA81" s="4"/>
    </row>
    <row r="82" spans="2:27" ht="16.95" customHeight="1">
      <c r="C82" s="4"/>
      <c r="D82" s="4"/>
      <c r="E82" s="4"/>
      <c r="F82" s="4"/>
      <c r="G82" s="4"/>
      <c r="H82" s="4"/>
      <c r="I82" s="4"/>
      <c r="J82" s="4"/>
      <c r="K82" s="4"/>
      <c r="L82" s="4"/>
      <c r="M82" s="4"/>
      <c r="N82" s="4"/>
      <c r="O82" s="4"/>
      <c r="P82" s="4"/>
      <c r="Q82" s="4"/>
      <c r="R82" s="4"/>
      <c r="S82" s="4"/>
      <c r="T82" s="4"/>
      <c r="U82" s="4"/>
      <c r="V82" s="4"/>
      <c r="W82" s="4"/>
      <c r="X82" s="4"/>
      <c r="Y82" s="4"/>
      <c r="Z82" s="4"/>
      <c r="AA82" s="4"/>
    </row>
    <row r="83" spans="2:27" ht="16.95" customHeight="1">
      <c r="C83" s="4"/>
      <c r="D83" s="4"/>
      <c r="E83" s="4"/>
      <c r="F83" s="4"/>
      <c r="G83" s="4"/>
      <c r="H83" s="4"/>
      <c r="I83" s="4"/>
      <c r="J83" s="4"/>
      <c r="K83" s="4"/>
      <c r="L83" s="4"/>
      <c r="M83" s="4"/>
      <c r="N83" s="4"/>
      <c r="O83" s="4"/>
      <c r="P83" s="4"/>
      <c r="Q83" s="4"/>
      <c r="R83" s="4"/>
      <c r="S83" s="4"/>
      <c r="T83" s="4"/>
      <c r="U83" s="4"/>
      <c r="V83" s="4"/>
      <c r="W83" s="4"/>
      <c r="X83" s="4"/>
      <c r="Y83" s="4"/>
      <c r="Z83" s="4"/>
      <c r="AA83" s="4"/>
    </row>
    <row r="84" spans="2:27" ht="16.95" customHeight="1">
      <c r="C84" s="4"/>
      <c r="D84" s="4"/>
      <c r="E84" s="4"/>
      <c r="F84" s="4"/>
      <c r="G84" s="4"/>
      <c r="H84" s="4"/>
      <c r="I84" s="4"/>
      <c r="J84" s="4"/>
      <c r="K84" s="4"/>
      <c r="L84" s="4"/>
      <c r="M84" s="4"/>
      <c r="N84" s="4"/>
      <c r="O84" s="4"/>
      <c r="P84" s="4"/>
      <c r="Q84" s="4"/>
      <c r="R84" s="4"/>
      <c r="S84" s="4"/>
      <c r="T84" s="4"/>
      <c r="U84" s="4"/>
      <c r="V84" s="4"/>
      <c r="W84" s="4"/>
      <c r="X84" s="4"/>
      <c r="Y84" s="4"/>
      <c r="Z84" s="4"/>
      <c r="AA84" s="4"/>
    </row>
    <row r="85" spans="2:27" ht="16.95" customHeight="1">
      <c r="C85" s="4"/>
      <c r="D85" s="4"/>
      <c r="E85" s="4"/>
      <c r="F85" s="4"/>
      <c r="G85" s="4"/>
      <c r="H85" s="4"/>
      <c r="I85" s="4"/>
      <c r="J85" s="4"/>
      <c r="K85" s="4"/>
      <c r="L85" s="4"/>
      <c r="M85" s="4"/>
      <c r="N85" s="4"/>
      <c r="O85" s="4"/>
      <c r="P85" s="4"/>
      <c r="Q85" s="4"/>
      <c r="R85" s="4"/>
      <c r="S85" s="4"/>
      <c r="T85" s="4"/>
      <c r="U85" s="4"/>
      <c r="V85" s="4"/>
      <c r="W85" s="4"/>
      <c r="X85" s="4"/>
      <c r="Y85" s="4"/>
      <c r="Z85" s="4"/>
      <c r="AA85" s="4"/>
    </row>
    <row r="86" spans="2:27" ht="16.95" customHeight="1">
      <c r="C86" s="4"/>
      <c r="D86" s="4"/>
      <c r="E86" s="4"/>
      <c r="F86" s="4"/>
      <c r="G86" s="4"/>
      <c r="H86" s="4"/>
      <c r="I86" s="4"/>
      <c r="J86" s="4"/>
      <c r="K86" s="4"/>
      <c r="L86" s="4"/>
      <c r="M86" s="4"/>
      <c r="N86" s="4"/>
      <c r="O86" s="4"/>
      <c r="P86" s="4"/>
      <c r="Q86" s="4"/>
      <c r="R86" s="4"/>
      <c r="S86" s="4"/>
      <c r="T86" s="4"/>
      <c r="U86" s="4"/>
      <c r="V86" s="4"/>
      <c r="W86" s="4"/>
      <c r="X86" s="4"/>
      <c r="Y86" s="4"/>
      <c r="Z86" s="4"/>
      <c r="AA86" s="4"/>
    </row>
    <row r="87" spans="2:27" ht="16.95" customHeight="1">
      <c r="C87" s="4"/>
      <c r="D87" s="4"/>
      <c r="E87" s="4"/>
      <c r="F87" s="4"/>
      <c r="G87" s="4"/>
      <c r="H87" s="4"/>
      <c r="I87" s="4"/>
      <c r="J87" s="4"/>
      <c r="K87" s="4"/>
      <c r="L87" s="4"/>
      <c r="M87" s="4"/>
      <c r="N87" s="4"/>
      <c r="O87" s="4"/>
      <c r="P87" s="4"/>
      <c r="Q87" s="4"/>
      <c r="R87" s="4"/>
      <c r="S87" s="4"/>
      <c r="T87" s="4"/>
      <c r="U87" s="4"/>
      <c r="V87" s="4"/>
      <c r="W87" s="4"/>
      <c r="X87" s="4"/>
      <c r="Y87" s="4"/>
      <c r="Z87" s="4"/>
      <c r="AA87" s="4"/>
    </row>
    <row r="88" spans="2:27" ht="16.95" customHeight="1">
      <c r="C88" s="4"/>
      <c r="D88" s="4"/>
      <c r="E88" s="4"/>
      <c r="F88" s="4"/>
      <c r="G88" s="4"/>
      <c r="H88" s="4"/>
      <c r="I88" s="4"/>
      <c r="J88" s="4"/>
      <c r="K88" s="4"/>
      <c r="L88" s="4"/>
      <c r="M88" s="4"/>
      <c r="N88" s="4"/>
      <c r="O88" s="4"/>
      <c r="P88" s="4"/>
      <c r="Q88" s="4"/>
      <c r="R88" s="4"/>
      <c r="S88" s="4"/>
      <c r="T88" s="4"/>
      <c r="U88" s="4"/>
      <c r="V88" s="4"/>
      <c r="W88" s="4"/>
      <c r="X88" s="4"/>
      <c r="Y88" s="4"/>
      <c r="Z88" s="4"/>
      <c r="AA88" s="4"/>
    </row>
    <row r="89" spans="2:27" ht="16.95" customHeight="1">
      <c r="B89" s="135" t="s">
        <v>333</v>
      </c>
      <c r="C89" s="2" t="s">
        <v>464</v>
      </c>
      <c r="D89" s="4"/>
      <c r="E89" s="4"/>
      <c r="F89" s="4"/>
      <c r="G89" s="4"/>
      <c r="H89" s="4"/>
      <c r="I89" s="4"/>
      <c r="J89" s="4"/>
      <c r="K89" s="4"/>
      <c r="L89" s="4"/>
      <c r="M89" s="4"/>
      <c r="N89" s="4"/>
      <c r="O89" s="4"/>
      <c r="P89" s="4"/>
      <c r="Q89" s="4"/>
      <c r="R89" s="4"/>
      <c r="S89" s="4"/>
      <c r="T89" s="4"/>
      <c r="U89" s="4"/>
      <c r="V89" s="4"/>
      <c r="W89" s="4"/>
      <c r="X89" s="4"/>
      <c r="Y89" s="4"/>
      <c r="Z89" s="4"/>
      <c r="AA89" s="4"/>
    </row>
    <row r="90" spans="2:27" ht="16.95" customHeight="1">
      <c r="C90" s="4"/>
      <c r="D90" s="4"/>
      <c r="E90" s="4"/>
      <c r="F90" s="4"/>
      <c r="G90" s="4"/>
      <c r="H90" s="4"/>
      <c r="I90" s="4"/>
      <c r="J90" s="4"/>
      <c r="K90" s="4"/>
      <c r="L90" s="4"/>
      <c r="M90" s="4"/>
      <c r="N90" s="4"/>
      <c r="O90" s="4"/>
      <c r="P90" s="4"/>
      <c r="Q90" s="4"/>
      <c r="R90" s="4"/>
      <c r="S90" s="4"/>
      <c r="T90" s="4"/>
      <c r="U90" s="4"/>
      <c r="V90" s="4"/>
      <c r="W90" s="4"/>
      <c r="X90" s="4"/>
      <c r="Y90" s="4"/>
      <c r="Z90" s="4"/>
      <c r="AA90" s="4"/>
    </row>
    <row r="91" spans="2:27" ht="16.95" customHeight="1">
      <c r="C91" s="4"/>
      <c r="D91" s="4"/>
      <c r="E91" s="4"/>
      <c r="F91" s="4"/>
      <c r="G91" s="4"/>
      <c r="H91" s="4"/>
      <c r="I91" s="4"/>
      <c r="J91" s="4"/>
      <c r="K91" s="4"/>
      <c r="L91" s="4"/>
      <c r="M91" s="4"/>
      <c r="N91" s="4"/>
      <c r="O91" s="4"/>
      <c r="P91" s="4"/>
      <c r="Q91" s="4"/>
      <c r="R91" s="4"/>
      <c r="S91" s="4"/>
      <c r="T91" s="4"/>
      <c r="U91" s="4"/>
      <c r="V91" s="4"/>
      <c r="W91" s="4"/>
      <c r="X91" s="4"/>
      <c r="Y91" s="4"/>
      <c r="Z91" s="4"/>
      <c r="AA91" s="4"/>
    </row>
    <row r="92" spans="2:27" ht="16.95" customHeight="1">
      <c r="C92" s="4"/>
      <c r="D92" s="4"/>
      <c r="E92" s="4"/>
      <c r="F92" s="4"/>
      <c r="G92" s="4"/>
      <c r="H92" s="4"/>
      <c r="I92" s="4"/>
      <c r="J92" s="4"/>
      <c r="K92" s="4"/>
      <c r="L92" s="4"/>
      <c r="M92" s="4"/>
      <c r="N92" s="4"/>
      <c r="O92" s="4"/>
      <c r="P92" s="4"/>
      <c r="Q92" s="4"/>
      <c r="R92" s="4"/>
      <c r="S92" s="4"/>
      <c r="T92" s="4"/>
      <c r="U92" s="4"/>
      <c r="V92" s="4"/>
      <c r="W92" s="4"/>
      <c r="X92" s="4"/>
      <c r="Y92" s="4"/>
      <c r="Z92" s="4"/>
      <c r="AA92" s="4"/>
    </row>
    <row r="93" spans="2:27" ht="16.95" customHeight="1">
      <c r="C93" s="4"/>
      <c r="D93" s="4"/>
      <c r="E93" s="4"/>
      <c r="F93" s="4"/>
      <c r="G93" s="4"/>
      <c r="H93" s="4"/>
      <c r="I93" s="4"/>
      <c r="J93" s="4"/>
      <c r="K93" s="4"/>
      <c r="L93" s="4"/>
      <c r="M93" s="4"/>
      <c r="N93" s="4"/>
      <c r="O93" s="4"/>
      <c r="P93" s="4"/>
      <c r="Q93" s="4"/>
      <c r="R93" s="4"/>
      <c r="S93" s="4"/>
      <c r="T93" s="4"/>
      <c r="U93" s="4"/>
      <c r="V93" s="4"/>
      <c r="W93" s="4"/>
      <c r="X93" s="4"/>
      <c r="Y93" s="4"/>
      <c r="Z93" s="4"/>
      <c r="AA93" s="4"/>
    </row>
    <row r="94" spans="2:27" ht="16.95" customHeight="1">
      <c r="C94" s="4"/>
      <c r="D94" s="4"/>
      <c r="E94" s="4"/>
      <c r="F94" s="4"/>
      <c r="G94" s="4"/>
      <c r="H94" s="4"/>
      <c r="I94" s="4"/>
      <c r="J94" s="4"/>
      <c r="K94" s="4"/>
      <c r="L94" s="4"/>
      <c r="M94" s="4"/>
      <c r="N94" s="4"/>
      <c r="O94" s="4"/>
      <c r="P94" s="4"/>
      <c r="Q94" s="4"/>
      <c r="R94" s="4"/>
      <c r="S94" s="4"/>
      <c r="T94" s="4"/>
      <c r="U94" s="4"/>
      <c r="V94" s="4"/>
      <c r="W94" s="4"/>
      <c r="X94" s="4"/>
      <c r="Y94" s="4"/>
      <c r="Z94" s="4"/>
      <c r="AA94" s="4"/>
    </row>
    <row r="95" spans="2:27" ht="16.95" customHeight="1">
      <c r="C95" s="4"/>
      <c r="D95" s="4"/>
      <c r="E95" s="4"/>
      <c r="F95" s="4"/>
      <c r="G95" s="4"/>
      <c r="H95" s="4"/>
      <c r="I95" s="4"/>
      <c r="J95" s="4"/>
      <c r="K95" s="4"/>
      <c r="L95" s="4"/>
      <c r="M95" s="4"/>
      <c r="N95" s="4"/>
      <c r="O95" s="4"/>
      <c r="P95" s="4"/>
      <c r="Q95" s="4"/>
      <c r="R95" s="4"/>
      <c r="S95" s="4"/>
      <c r="T95" s="4"/>
      <c r="U95" s="4"/>
      <c r="V95" s="4"/>
      <c r="W95" s="4"/>
      <c r="X95" s="4"/>
      <c r="Y95" s="4"/>
      <c r="Z95" s="4"/>
      <c r="AA95" s="4"/>
    </row>
    <row r="96" spans="2:27" ht="16.95" customHeight="1">
      <c r="C96" s="4"/>
      <c r="D96" s="4"/>
      <c r="E96" s="4"/>
      <c r="F96" s="4"/>
      <c r="G96" s="4"/>
      <c r="H96" s="4"/>
      <c r="I96" s="4"/>
      <c r="J96" s="4"/>
      <c r="K96" s="4"/>
      <c r="L96" s="4"/>
      <c r="M96" s="4"/>
      <c r="N96" s="4"/>
      <c r="O96" s="4"/>
      <c r="P96" s="4"/>
      <c r="Q96" s="4"/>
      <c r="R96" s="4"/>
      <c r="S96" s="4"/>
      <c r="T96" s="4"/>
      <c r="U96" s="4"/>
      <c r="V96" s="4"/>
      <c r="W96" s="4"/>
      <c r="X96" s="4"/>
      <c r="Y96" s="4"/>
      <c r="Z96" s="4"/>
      <c r="AA96" s="4"/>
    </row>
    <row r="97" spans="2:27" ht="16.95" customHeight="1">
      <c r="C97" s="4"/>
      <c r="D97" s="4"/>
      <c r="E97" s="4"/>
      <c r="F97" s="4"/>
      <c r="G97" s="4"/>
      <c r="H97" s="4"/>
      <c r="I97" s="4"/>
      <c r="J97" s="4"/>
      <c r="K97" s="4"/>
      <c r="L97" s="4"/>
      <c r="M97" s="4"/>
      <c r="N97" s="4"/>
      <c r="O97" s="4"/>
      <c r="P97" s="4"/>
      <c r="Q97" s="4"/>
      <c r="R97" s="4"/>
      <c r="S97" s="4"/>
      <c r="T97" s="4"/>
      <c r="U97" s="4"/>
      <c r="V97" s="4"/>
      <c r="W97" s="4"/>
      <c r="X97" s="4"/>
      <c r="Y97" s="4"/>
      <c r="Z97" s="4"/>
      <c r="AA97" s="4"/>
    </row>
    <row r="98" spans="2:27" ht="16.95" customHeight="1">
      <c r="C98" s="4"/>
      <c r="D98" s="4"/>
      <c r="E98" s="4"/>
      <c r="F98" s="4"/>
      <c r="G98" s="4"/>
      <c r="H98" s="4"/>
      <c r="I98" s="4"/>
      <c r="J98" s="4"/>
      <c r="K98" s="4"/>
      <c r="L98" s="4"/>
      <c r="M98" s="4"/>
      <c r="N98" s="4"/>
      <c r="O98" s="4"/>
      <c r="P98" s="4"/>
      <c r="Q98" s="4"/>
      <c r="R98" s="4"/>
      <c r="S98" s="4"/>
      <c r="T98" s="4"/>
      <c r="U98" s="4"/>
      <c r="V98" s="4"/>
      <c r="W98" s="4"/>
      <c r="X98" s="4"/>
      <c r="Y98" s="4"/>
      <c r="Z98" s="4"/>
      <c r="AA98" s="4"/>
    </row>
    <row r="99" spans="2:27" ht="16.95" customHeight="1">
      <c r="C99" s="4"/>
      <c r="D99" s="4"/>
      <c r="E99" s="4"/>
      <c r="F99" s="4"/>
      <c r="G99" s="4"/>
      <c r="H99" s="4"/>
      <c r="I99" s="4"/>
      <c r="J99" s="4"/>
      <c r="K99" s="4"/>
      <c r="L99" s="4"/>
      <c r="M99" s="4"/>
      <c r="N99" s="4"/>
      <c r="O99" s="4"/>
      <c r="P99" s="4"/>
      <c r="Q99" s="4"/>
      <c r="R99" s="4"/>
      <c r="S99" s="4"/>
      <c r="T99" s="4"/>
      <c r="U99" s="4"/>
      <c r="V99" s="4"/>
      <c r="W99" s="4"/>
      <c r="X99" s="4"/>
      <c r="Y99" s="4"/>
      <c r="Z99" s="4"/>
      <c r="AA99" s="4"/>
    </row>
    <row r="100" spans="2:27" ht="16.95" customHeight="1">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2:27" ht="16.95" customHeight="1">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2:27" ht="16.95" customHeight="1">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2:27" ht="16.95" customHeight="1">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2:27" ht="16.95" customHeight="1">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2:27" ht="16.95" customHeight="1">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2:27" ht="16.95" customHeight="1">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2:27" ht="16.95" customHeight="1">
      <c r="B107" s="1" t="s">
        <v>22</v>
      </c>
      <c r="C107" s="301" t="s">
        <v>23</v>
      </c>
      <c r="D107" s="301"/>
      <c r="E107" s="301"/>
      <c r="F107" s="301"/>
      <c r="G107" s="301"/>
      <c r="H107" s="301"/>
      <c r="I107" s="301"/>
      <c r="J107" s="301"/>
      <c r="K107" s="301"/>
      <c r="L107" s="301"/>
      <c r="M107" s="301"/>
      <c r="N107" s="301"/>
      <c r="O107" s="301"/>
      <c r="P107" s="301"/>
      <c r="Q107" s="301"/>
      <c r="R107" s="301"/>
      <c r="S107" s="301"/>
      <c r="T107" s="301"/>
      <c r="U107" s="301"/>
      <c r="V107" s="301"/>
      <c r="W107" s="4"/>
      <c r="X107" s="4"/>
      <c r="Y107" s="4"/>
      <c r="Z107" s="4"/>
      <c r="AA107" s="4"/>
    </row>
    <row r="108" spans="2:27" ht="16.95" customHeight="1">
      <c r="B108" s="1"/>
      <c r="C108" s="301"/>
      <c r="D108" s="301"/>
      <c r="E108" s="301"/>
      <c r="F108" s="301"/>
      <c r="G108" s="301"/>
      <c r="H108" s="301"/>
      <c r="I108" s="301"/>
      <c r="J108" s="301"/>
      <c r="K108" s="301"/>
      <c r="L108" s="301"/>
      <c r="M108" s="301"/>
      <c r="N108" s="301"/>
      <c r="O108" s="301"/>
      <c r="P108" s="301"/>
      <c r="Q108" s="301"/>
      <c r="R108" s="301"/>
      <c r="S108" s="301"/>
      <c r="T108" s="301"/>
      <c r="U108" s="301"/>
      <c r="V108" s="301"/>
      <c r="W108" s="4"/>
      <c r="X108" s="4"/>
      <c r="Y108" s="4"/>
      <c r="Z108" s="4"/>
      <c r="AA108" s="4"/>
    </row>
    <row r="109" spans="2:27" ht="16.95" customHeight="1">
      <c r="B109" s="1"/>
      <c r="C109" s="1"/>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2:27" ht="16.95" customHeight="1">
      <c r="B110" s="1" t="s">
        <v>24</v>
      </c>
      <c r="C110" s="301" t="s">
        <v>25</v>
      </c>
      <c r="D110" s="301"/>
      <c r="E110" s="301"/>
      <c r="F110" s="301"/>
      <c r="G110" s="301"/>
      <c r="H110" s="301"/>
      <c r="I110" s="301"/>
      <c r="J110" s="301"/>
      <c r="K110" s="301"/>
      <c r="L110" s="301"/>
      <c r="M110" s="301"/>
      <c r="N110" s="301"/>
      <c r="O110" s="301"/>
      <c r="P110" s="301"/>
      <c r="Q110" s="301"/>
      <c r="R110" s="301"/>
      <c r="S110" s="301"/>
      <c r="T110" s="301"/>
      <c r="U110" s="301"/>
      <c r="V110" s="301"/>
      <c r="W110" s="4"/>
      <c r="X110" s="4"/>
      <c r="Y110" s="4"/>
      <c r="Z110" s="4"/>
      <c r="AA110" s="4"/>
    </row>
    <row r="111" spans="2:27" ht="16.95" customHeight="1">
      <c r="C111" s="301"/>
      <c r="D111" s="301"/>
      <c r="E111" s="301"/>
      <c r="F111" s="301"/>
      <c r="G111" s="301"/>
      <c r="H111" s="301"/>
      <c r="I111" s="301"/>
      <c r="J111" s="301"/>
      <c r="K111" s="301"/>
      <c r="L111" s="301"/>
      <c r="M111" s="301"/>
      <c r="N111" s="301"/>
      <c r="O111" s="301"/>
      <c r="P111" s="301"/>
      <c r="Q111" s="301"/>
      <c r="R111" s="301"/>
      <c r="S111" s="301"/>
      <c r="T111" s="301"/>
      <c r="U111" s="301"/>
      <c r="V111" s="301"/>
      <c r="W111" s="4"/>
      <c r="X111" s="4"/>
      <c r="Y111" s="4"/>
      <c r="Z111" s="4"/>
      <c r="AA111" s="4"/>
    </row>
    <row r="112" spans="2:27" ht="16.95" customHeight="1">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2:27" ht="16.95" customHeight="1">
      <c r="B113" s="1" t="s">
        <v>26</v>
      </c>
      <c r="C113" s="301" t="s">
        <v>27</v>
      </c>
      <c r="D113" s="301"/>
      <c r="E113" s="301"/>
      <c r="F113" s="301"/>
      <c r="G113" s="301"/>
      <c r="H113" s="301"/>
      <c r="I113" s="301"/>
      <c r="J113" s="301"/>
      <c r="K113" s="301"/>
      <c r="L113" s="301"/>
      <c r="M113" s="301"/>
      <c r="N113" s="301"/>
      <c r="O113" s="301"/>
      <c r="P113" s="301"/>
      <c r="Q113" s="301"/>
      <c r="R113" s="301"/>
      <c r="S113" s="301"/>
      <c r="T113" s="301"/>
      <c r="U113" s="301"/>
      <c r="V113" s="301"/>
      <c r="W113" s="4"/>
      <c r="X113" s="4"/>
      <c r="Y113" s="4"/>
      <c r="Z113" s="4"/>
      <c r="AA113" s="4"/>
    </row>
    <row r="114" spans="2:27" ht="16.95" customHeight="1">
      <c r="C114" s="301"/>
      <c r="D114" s="301"/>
      <c r="E114" s="301"/>
      <c r="F114" s="301"/>
      <c r="G114" s="301"/>
      <c r="H114" s="301"/>
      <c r="I114" s="301"/>
      <c r="J114" s="301"/>
      <c r="K114" s="301"/>
      <c r="L114" s="301"/>
      <c r="M114" s="301"/>
      <c r="N114" s="301"/>
      <c r="O114" s="301"/>
      <c r="P114" s="301"/>
      <c r="Q114" s="301"/>
      <c r="R114" s="301"/>
      <c r="S114" s="301"/>
      <c r="T114" s="301"/>
      <c r="U114" s="301"/>
      <c r="V114" s="301"/>
      <c r="W114" s="4"/>
      <c r="X114" s="4"/>
      <c r="Y114" s="4"/>
      <c r="Z114" s="4"/>
      <c r="AA114" s="4"/>
    </row>
    <row r="115" spans="2:27" ht="16.95" customHeight="1">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2:27" ht="16.95" customHeight="1">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2:27" ht="16.95" customHeight="1">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2:27" ht="16.95" customHeight="1">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2:27" ht="16.95" customHeight="1">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2:27" ht="16.95" customHeight="1">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2:27" ht="16.95" customHeight="1">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2:27" ht="16.95" customHeight="1">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2:27" ht="16.95" customHeight="1">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2:27" ht="16.95" customHeight="1">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2:27" ht="16.95" customHeight="1">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2:27" ht="16.95" customHeight="1">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2:27" ht="16.95" customHeight="1">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2:27" ht="16.95" customHeight="1">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6.95" customHeight="1">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6.95" customHeight="1">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6.95" customHeight="1">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6.95" customHeight="1">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6.95" customHeight="1">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6.95" customHeight="1">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6.95" customHeight="1">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6.95" customHeight="1">
      <c r="A136" s="13" t="s">
        <v>6</v>
      </c>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6.95" customHeight="1">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6.95" customHeight="1">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61" spans="1:27" ht="16.95" customHeight="1">
      <c r="A161" s="13" t="s">
        <v>493</v>
      </c>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6.95" customHeight="1">
      <c r="B162" s="301" t="s">
        <v>692</v>
      </c>
      <c r="C162" s="301"/>
      <c r="D162" s="301"/>
      <c r="E162" s="301"/>
      <c r="F162" s="301"/>
      <c r="G162" s="301"/>
      <c r="H162" s="301"/>
      <c r="I162" s="301"/>
      <c r="J162" s="301"/>
      <c r="K162" s="301"/>
      <c r="L162" s="301"/>
      <c r="M162" s="301"/>
      <c r="N162" s="301"/>
      <c r="O162" s="301"/>
      <c r="P162" s="301"/>
      <c r="Q162" s="301"/>
      <c r="R162" s="301"/>
      <c r="S162" s="301"/>
      <c r="T162" s="301"/>
      <c r="U162" s="301"/>
      <c r="V162" s="301"/>
      <c r="W162" s="4"/>
      <c r="X162" s="4"/>
      <c r="Y162" s="4"/>
      <c r="Z162" s="4"/>
      <c r="AA162" s="4"/>
    </row>
    <row r="163" spans="1:27" ht="16.95" customHeight="1">
      <c r="B163" s="301"/>
      <c r="C163" s="301"/>
      <c r="D163" s="301"/>
      <c r="E163" s="301"/>
      <c r="F163" s="301"/>
      <c r="G163" s="301"/>
      <c r="H163" s="301"/>
      <c r="I163" s="301"/>
      <c r="J163" s="301"/>
      <c r="K163" s="301"/>
      <c r="L163" s="301"/>
      <c r="M163" s="301"/>
      <c r="N163" s="301"/>
      <c r="O163" s="301"/>
      <c r="P163" s="301"/>
      <c r="Q163" s="301"/>
      <c r="R163" s="301"/>
      <c r="S163" s="301"/>
      <c r="T163" s="301"/>
      <c r="U163" s="301"/>
      <c r="V163" s="301"/>
      <c r="W163" s="4"/>
      <c r="X163" s="4"/>
      <c r="Y163" s="4"/>
      <c r="Z163" s="4"/>
      <c r="AA163" s="4"/>
    </row>
    <row r="164" spans="1:27" ht="16.95" customHeight="1">
      <c r="B164" s="301"/>
      <c r="C164" s="301"/>
      <c r="D164" s="301"/>
      <c r="E164" s="301"/>
      <c r="F164" s="301"/>
      <c r="G164" s="301"/>
      <c r="H164" s="301"/>
      <c r="I164" s="301"/>
      <c r="J164" s="301"/>
      <c r="K164" s="301"/>
      <c r="L164" s="301"/>
      <c r="M164" s="301"/>
      <c r="N164" s="301"/>
      <c r="O164" s="301"/>
      <c r="P164" s="301"/>
      <c r="Q164" s="301"/>
      <c r="R164" s="301"/>
      <c r="S164" s="301"/>
      <c r="T164" s="301"/>
      <c r="U164" s="301"/>
      <c r="V164" s="301"/>
      <c r="W164" s="4"/>
      <c r="X164" s="4"/>
      <c r="Y164" s="4"/>
      <c r="Z164" s="4"/>
      <c r="AA164" s="4"/>
    </row>
    <row r="165" spans="1:27" ht="16.95" customHeight="1">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6.95" customHeight="1">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6.95" customHeight="1">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6.95" customHeight="1">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6.95" customHeight="1">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sheetData>
  <mergeCells count="13">
    <mergeCell ref="C12:V13"/>
    <mergeCell ref="B162:V164"/>
    <mergeCell ref="C113:V114"/>
    <mergeCell ref="C8:V9"/>
    <mergeCell ref="B2:V4"/>
    <mergeCell ref="C19:V29"/>
    <mergeCell ref="D59:V65"/>
    <mergeCell ref="C107:V108"/>
    <mergeCell ref="C31:V39"/>
    <mergeCell ref="D46:V50"/>
    <mergeCell ref="D53:V56"/>
    <mergeCell ref="D68:V72"/>
    <mergeCell ref="C110:V111"/>
  </mergeCells>
  <phoneticPr fontId="4"/>
  <pageMargins left="0.70866141732283472" right="0.70866141732283472" top="0.74803149606299213" bottom="0.74803149606299213" header="0.31496062992125984" footer="0.31496062992125984"/>
  <pageSetup paperSize="9" scale="85" fitToHeight="0" orientation="portrait" useFirstPageNumber="1" horizontalDpi="1200" verticalDpi="1200" r:id="rId1"/>
  <headerFooter>
    <oddFooter>&amp;C&amp;Pページ</oddFooter>
  </headerFooter>
  <rowBreaks count="3" manualBreakCount="3">
    <brk id="41" max="22" man="1"/>
    <brk id="87" max="22" man="1"/>
    <brk id="134"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E472-D446-46BA-A632-F75DF1A6D737}">
  <sheetPr>
    <tabColor rgb="FFFFFF00"/>
  </sheetPr>
  <dimension ref="A7:X17"/>
  <sheetViews>
    <sheetView showGridLines="0" workbookViewId="0"/>
  </sheetViews>
  <sheetFormatPr defaultRowHeight="13.2"/>
  <cols>
    <col min="1" max="27" width="3.6640625" customWidth="1"/>
  </cols>
  <sheetData>
    <row r="7" spans="1:24" ht="13.05" customHeight="1">
      <c r="A7" s="138"/>
      <c r="B7" s="138"/>
      <c r="C7" s="138"/>
      <c r="D7" s="138"/>
      <c r="E7" s="138"/>
      <c r="F7" s="138"/>
      <c r="G7" s="138"/>
      <c r="H7" s="138"/>
      <c r="I7" s="138"/>
      <c r="J7" s="138"/>
      <c r="K7" s="138"/>
      <c r="L7" s="138"/>
      <c r="M7" s="138"/>
      <c r="N7" s="138"/>
      <c r="O7" s="138"/>
      <c r="P7" s="138"/>
      <c r="Q7" s="138"/>
      <c r="R7" s="138"/>
      <c r="S7" s="138"/>
      <c r="T7" s="138"/>
      <c r="U7" s="138"/>
      <c r="V7" s="138"/>
      <c r="W7" s="138"/>
      <c r="X7" s="138"/>
    </row>
    <row r="17" spans="1:24" ht="41.4">
      <c r="A17" s="302" t="s">
        <v>492</v>
      </c>
      <c r="B17" s="302"/>
      <c r="C17" s="302"/>
      <c r="D17" s="302"/>
      <c r="E17" s="302"/>
      <c r="F17" s="302"/>
      <c r="G17" s="302"/>
      <c r="H17" s="302"/>
      <c r="I17" s="302"/>
      <c r="J17" s="302"/>
      <c r="K17" s="302"/>
      <c r="L17" s="302"/>
      <c r="M17" s="302"/>
      <c r="N17" s="302"/>
      <c r="O17" s="302"/>
      <c r="P17" s="302"/>
      <c r="Q17" s="302"/>
      <c r="R17" s="302"/>
      <c r="S17" s="302"/>
      <c r="T17" s="302"/>
      <c r="U17" s="302"/>
      <c r="V17" s="302"/>
      <c r="W17" s="302"/>
      <c r="X17" s="302"/>
    </row>
  </sheetData>
  <mergeCells count="1">
    <mergeCell ref="A17:X17"/>
  </mergeCells>
  <phoneticPr fontId="4"/>
  <pageMargins left="0.70866141732283472" right="0.70866141732283472" top="0.74803149606299213" bottom="0.74803149606299213" header="0.31496062992125984" footer="0.31496062992125984"/>
  <pageSetup paperSize="9" firstPageNumber="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762E-1FDE-4B1D-ADFF-E31DE2C94B18}">
  <sheetPr>
    <tabColor rgb="FFFFFF00"/>
  </sheetPr>
  <dimension ref="A1:Y363"/>
  <sheetViews>
    <sheetView showGridLines="0" workbookViewId="0"/>
  </sheetViews>
  <sheetFormatPr defaultColWidth="8.77734375" defaultRowHeight="16.95" customHeight="1"/>
  <cols>
    <col min="1" max="26" width="4.33203125" style="1" customWidth="1"/>
    <col min="27" max="27" width="3.6640625" style="1" customWidth="1"/>
    <col min="28" max="16384" width="8.77734375" style="1"/>
  </cols>
  <sheetData>
    <row r="1" spans="1:2" ht="16.95" customHeight="1">
      <c r="A1" s="13" t="s">
        <v>454</v>
      </c>
      <c r="B1" s="129" t="s">
        <v>693</v>
      </c>
    </row>
    <row r="2" spans="1:2" ht="16.95" customHeight="1">
      <c r="A2" s="127" t="s">
        <v>330</v>
      </c>
      <c r="B2" s="1" t="s">
        <v>495</v>
      </c>
    </row>
    <row r="50" spans="1:25" ht="16.95" customHeight="1">
      <c r="A50" s="2"/>
      <c r="B50" s="137" t="s">
        <v>470</v>
      </c>
      <c r="C50" s="2"/>
      <c r="D50" s="2"/>
      <c r="E50" s="2"/>
      <c r="F50" s="2"/>
      <c r="G50" s="2"/>
      <c r="H50" s="2"/>
      <c r="I50" s="2"/>
      <c r="J50" s="2"/>
      <c r="K50" s="2"/>
      <c r="L50" s="2"/>
    </row>
    <row r="51" spans="1:25" ht="16.95" customHeight="1">
      <c r="A51" s="2"/>
      <c r="B51" s="2"/>
      <c r="C51" s="2"/>
      <c r="D51" s="2"/>
      <c r="E51" s="2"/>
      <c r="F51" s="2"/>
      <c r="G51" s="2"/>
      <c r="H51" s="2"/>
      <c r="I51" s="2"/>
      <c r="J51" s="2"/>
      <c r="K51" s="2"/>
      <c r="L51" s="2"/>
    </row>
    <row r="52" spans="1:25" ht="16.95" customHeight="1">
      <c r="A52" s="2"/>
      <c r="B52" s="2" t="s">
        <v>22</v>
      </c>
      <c r="C52" s="2" t="s">
        <v>28</v>
      </c>
      <c r="D52" s="2"/>
      <c r="E52" s="2"/>
      <c r="F52" s="2"/>
      <c r="G52" s="2"/>
      <c r="H52" s="2"/>
      <c r="I52" s="2"/>
      <c r="J52" s="2"/>
      <c r="K52" s="2"/>
      <c r="L52" s="2"/>
    </row>
    <row r="53" spans="1:25" ht="16.95" customHeight="1">
      <c r="A53" s="2"/>
      <c r="B53" s="2"/>
      <c r="C53" s="303" t="s">
        <v>694</v>
      </c>
      <c r="D53" s="303"/>
      <c r="E53" s="303"/>
      <c r="F53" s="303"/>
      <c r="G53" s="303"/>
      <c r="H53" s="303"/>
      <c r="I53" s="303"/>
      <c r="J53" s="303"/>
      <c r="K53" s="303"/>
      <c r="L53" s="303"/>
      <c r="M53" s="303"/>
      <c r="N53" s="303"/>
      <c r="O53" s="303"/>
      <c r="P53" s="303"/>
      <c r="Q53" s="303"/>
      <c r="R53" s="303"/>
      <c r="S53" s="303"/>
      <c r="T53" s="303"/>
      <c r="U53" s="303"/>
      <c r="V53" s="5"/>
      <c r="W53" s="5"/>
      <c r="X53" s="5"/>
      <c r="Y53" s="5"/>
    </row>
    <row r="54" spans="1:25" ht="16.95" customHeight="1">
      <c r="A54" s="2"/>
      <c r="B54" s="2"/>
      <c r="C54" s="303"/>
      <c r="D54" s="303"/>
      <c r="E54" s="303"/>
      <c r="F54" s="303"/>
      <c r="G54" s="303"/>
      <c r="H54" s="303"/>
      <c r="I54" s="303"/>
      <c r="J54" s="303"/>
      <c r="K54" s="303"/>
      <c r="L54" s="303"/>
      <c r="M54" s="303"/>
      <c r="N54" s="303"/>
      <c r="O54" s="303"/>
      <c r="P54" s="303"/>
      <c r="Q54" s="303"/>
      <c r="R54" s="303"/>
      <c r="S54" s="303"/>
      <c r="T54" s="303"/>
      <c r="U54" s="303"/>
      <c r="V54" s="5"/>
      <c r="W54" s="5"/>
      <c r="X54" s="5"/>
      <c r="Y54" s="5"/>
    </row>
    <row r="55" spans="1:25" ht="16.95" customHeight="1">
      <c r="A55" s="2"/>
      <c r="B55" s="2"/>
      <c r="C55" s="303"/>
      <c r="D55" s="303"/>
      <c r="E55" s="303"/>
      <c r="F55" s="303"/>
      <c r="G55" s="303"/>
      <c r="H55" s="303"/>
      <c r="I55" s="303"/>
      <c r="J55" s="303"/>
      <c r="K55" s="303"/>
      <c r="L55" s="303"/>
      <c r="M55" s="303"/>
      <c r="N55" s="303"/>
      <c r="O55" s="303"/>
      <c r="P55" s="303"/>
      <c r="Q55" s="303"/>
      <c r="R55" s="303"/>
      <c r="S55" s="303"/>
      <c r="T55" s="303"/>
      <c r="U55" s="303"/>
      <c r="V55" s="5"/>
      <c r="W55" s="5"/>
      <c r="X55" s="5"/>
      <c r="Y55" s="5"/>
    </row>
    <row r="56" spans="1:25" ht="16.95" customHeight="1">
      <c r="A56" s="2"/>
      <c r="B56" s="2"/>
      <c r="C56" s="303"/>
      <c r="D56" s="303"/>
      <c r="E56" s="303"/>
      <c r="F56" s="303"/>
      <c r="G56" s="303"/>
      <c r="H56" s="303"/>
      <c r="I56" s="303"/>
      <c r="J56" s="303"/>
      <c r="K56" s="303"/>
      <c r="L56" s="303"/>
      <c r="M56" s="303"/>
      <c r="N56" s="303"/>
      <c r="O56" s="303"/>
      <c r="P56" s="303"/>
      <c r="Q56" s="303"/>
      <c r="R56" s="303"/>
      <c r="S56" s="303"/>
      <c r="T56" s="303"/>
      <c r="U56" s="303"/>
      <c r="V56" s="5"/>
      <c r="W56" s="5"/>
      <c r="X56" s="5"/>
      <c r="Y56" s="5"/>
    </row>
    <row r="57" spans="1:25" ht="16.95" customHeight="1">
      <c r="A57" s="2"/>
      <c r="B57" s="2"/>
      <c r="C57" s="16" t="s">
        <v>29</v>
      </c>
      <c r="D57" s="133"/>
      <c r="E57" s="132"/>
      <c r="F57" s="132"/>
      <c r="H57" s="18" t="s">
        <v>455</v>
      </c>
      <c r="I57" s="18" t="s">
        <v>30</v>
      </c>
      <c r="J57" s="18"/>
      <c r="K57" s="18"/>
      <c r="L57" s="18"/>
      <c r="M57" s="18"/>
      <c r="N57" s="18"/>
      <c r="O57" s="18"/>
      <c r="P57" s="18"/>
      <c r="Q57" s="16"/>
      <c r="R57" s="18"/>
      <c r="S57" s="18"/>
      <c r="T57" s="18"/>
      <c r="U57" s="18"/>
      <c r="V57" s="16"/>
      <c r="W57" s="18"/>
      <c r="X57" s="18"/>
    </row>
    <row r="58" spans="1:25" ht="16.95" customHeight="1">
      <c r="A58" s="2"/>
      <c r="B58" s="2"/>
      <c r="C58" s="16" t="s">
        <v>31</v>
      </c>
      <c r="D58" s="133"/>
      <c r="E58" s="132"/>
      <c r="F58" s="132"/>
      <c r="H58" s="18" t="s">
        <v>455</v>
      </c>
      <c r="I58" s="16" t="s">
        <v>32</v>
      </c>
      <c r="J58" s="16"/>
      <c r="K58" s="17"/>
      <c r="L58" s="18"/>
      <c r="M58" s="18"/>
      <c r="N58" s="18"/>
      <c r="O58" s="18"/>
      <c r="P58" s="18"/>
      <c r="Q58" s="16"/>
      <c r="R58" s="18"/>
      <c r="S58" s="18"/>
      <c r="T58" s="18"/>
      <c r="U58" s="18"/>
      <c r="V58" s="16"/>
      <c r="W58" s="18"/>
      <c r="X58" s="18"/>
    </row>
    <row r="59" spans="1:25" ht="16.95" customHeight="1">
      <c r="A59" s="2"/>
      <c r="B59" s="2"/>
      <c r="C59" s="16" t="s">
        <v>33</v>
      </c>
      <c r="D59" s="132"/>
      <c r="E59" s="132"/>
      <c r="F59" s="132"/>
      <c r="H59" s="18" t="s">
        <v>455</v>
      </c>
      <c r="I59" s="18" t="s">
        <v>34</v>
      </c>
      <c r="J59" s="18"/>
      <c r="K59" s="18"/>
      <c r="L59" s="18"/>
      <c r="M59" s="18"/>
      <c r="N59" s="18"/>
      <c r="O59" s="18"/>
      <c r="P59" s="18"/>
      <c r="Q59" s="16"/>
      <c r="R59" s="18"/>
      <c r="S59" s="18"/>
      <c r="T59" s="18"/>
      <c r="U59" s="18"/>
      <c r="V59" s="16"/>
      <c r="W59" s="18"/>
      <c r="X59" s="18"/>
    </row>
    <row r="60" spans="1:25" ht="16.95" customHeight="1">
      <c r="A60" s="2"/>
      <c r="B60" s="2"/>
      <c r="C60" s="16" t="s">
        <v>35</v>
      </c>
      <c r="D60" s="132"/>
      <c r="E60" s="134"/>
      <c r="F60" s="132"/>
      <c r="H60" s="18" t="s">
        <v>455</v>
      </c>
      <c r="I60" s="18" t="s">
        <v>36</v>
      </c>
      <c r="J60" s="18"/>
      <c r="K60" s="18"/>
      <c r="L60" s="18"/>
      <c r="M60" s="18"/>
      <c r="N60" s="18"/>
      <c r="O60" s="18"/>
      <c r="P60" s="18"/>
      <c r="Q60" s="16"/>
      <c r="R60" s="18"/>
      <c r="S60" s="18"/>
      <c r="T60" s="18"/>
      <c r="U60" s="18"/>
      <c r="V60" s="16"/>
      <c r="W60" s="18"/>
      <c r="X60" s="18"/>
    </row>
    <row r="61" spans="1:25" ht="16.95" customHeight="1">
      <c r="A61" s="2"/>
      <c r="B61" s="2"/>
      <c r="C61" s="16"/>
      <c r="D61" s="18"/>
      <c r="E61" s="20"/>
      <c r="F61" s="18"/>
      <c r="G61" s="18"/>
      <c r="H61" s="18"/>
      <c r="I61" s="18"/>
      <c r="J61" s="16"/>
      <c r="K61" s="18"/>
      <c r="L61" s="18"/>
      <c r="M61" s="18"/>
      <c r="N61" s="18"/>
      <c r="O61" s="18"/>
      <c r="P61" s="18"/>
      <c r="Q61" s="18"/>
      <c r="R61" s="18"/>
      <c r="S61" s="18"/>
      <c r="T61" s="18"/>
      <c r="U61" s="18"/>
      <c r="V61" s="18"/>
      <c r="W61" s="18"/>
      <c r="X61" s="18"/>
    </row>
    <row r="62" spans="1:25" ht="16.95" customHeight="1">
      <c r="A62" s="2"/>
      <c r="B62" s="2"/>
      <c r="C62" s="303" t="s">
        <v>695</v>
      </c>
      <c r="D62" s="303"/>
      <c r="E62" s="303"/>
      <c r="F62" s="303"/>
      <c r="G62" s="303"/>
      <c r="H62" s="303"/>
      <c r="I62" s="303"/>
      <c r="J62" s="303"/>
      <c r="K62" s="303"/>
      <c r="L62" s="303"/>
      <c r="M62" s="303"/>
      <c r="N62" s="303"/>
      <c r="O62" s="303"/>
      <c r="P62" s="303"/>
      <c r="Q62" s="303"/>
      <c r="R62" s="303"/>
      <c r="S62" s="303"/>
      <c r="T62" s="303"/>
      <c r="U62" s="303"/>
      <c r="V62" s="5"/>
      <c r="W62" s="5"/>
      <c r="X62" s="5"/>
      <c r="Y62" s="5"/>
    </row>
    <row r="63" spans="1:25" ht="16.95" customHeight="1">
      <c r="A63" s="2"/>
      <c r="B63" s="2"/>
      <c r="C63" s="303"/>
      <c r="D63" s="303"/>
      <c r="E63" s="303"/>
      <c r="F63" s="303"/>
      <c r="G63" s="303"/>
      <c r="H63" s="303"/>
      <c r="I63" s="303"/>
      <c r="J63" s="303"/>
      <c r="K63" s="303"/>
      <c r="L63" s="303"/>
      <c r="M63" s="303"/>
      <c r="N63" s="303"/>
      <c r="O63" s="303"/>
      <c r="P63" s="303"/>
      <c r="Q63" s="303"/>
      <c r="R63" s="303"/>
      <c r="S63" s="303"/>
      <c r="T63" s="303"/>
      <c r="U63" s="303"/>
      <c r="V63" s="5"/>
      <c r="W63" s="5"/>
      <c r="X63" s="5"/>
      <c r="Y63" s="5"/>
    </row>
    <row r="64" spans="1:25" ht="16.95" customHeight="1">
      <c r="A64" s="2"/>
      <c r="B64" s="2"/>
      <c r="C64" s="303"/>
      <c r="D64" s="303"/>
      <c r="E64" s="303"/>
      <c r="F64" s="303"/>
      <c r="G64" s="303"/>
      <c r="H64" s="303"/>
      <c r="I64" s="303"/>
      <c r="J64" s="303"/>
      <c r="K64" s="303"/>
      <c r="L64" s="303"/>
      <c r="M64" s="303"/>
      <c r="N64" s="303"/>
      <c r="O64" s="303"/>
      <c r="P64" s="303"/>
      <c r="Q64" s="303"/>
      <c r="R64" s="303"/>
      <c r="S64" s="303"/>
      <c r="T64" s="303"/>
      <c r="U64" s="303"/>
      <c r="V64" s="5"/>
      <c r="W64" s="5"/>
      <c r="X64" s="5"/>
      <c r="Y64" s="5"/>
    </row>
    <row r="65" spans="1:25" ht="16.95" customHeight="1">
      <c r="A65" s="2"/>
      <c r="B65" s="2"/>
      <c r="C65" s="303"/>
      <c r="D65" s="303"/>
      <c r="E65" s="303"/>
      <c r="F65" s="303"/>
      <c r="G65" s="303"/>
      <c r="H65" s="303"/>
      <c r="I65" s="303"/>
      <c r="J65" s="303"/>
      <c r="K65" s="303"/>
      <c r="L65" s="303"/>
      <c r="M65" s="303"/>
      <c r="N65" s="303"/>
      <c r="O65" s="303"/>
      <c r="P65" s="303"/>
      <c r="Q65" s="303"/>
      <c r="R65" s="303"/>
      <c r="S65" s="303"/>
      <c r="T65" s="303"/>
      <c r="U65" s="303"/>
      <c r="V65" s="5"/>
      <c r="W65" s="5"/>
      <c r="X65" s="5"/>
      <c r="Y65" s="5"/>
    </row>
    <row r="66" spans="1:25" ht="16.95" customHeight="1">
      <c r="A66" s="2"/>
      <c r="B66" s="2" t="s">
        <v>24</v>
      </c>
      <c r="C66" s="2" t="s">
        <v>37</v>
      </c>
      <c r="D66" s="2"/>
      <c r="E66" s="2"/>
      <c r="F66" s="2"/>
      <c r="G66" s="2"/>
      <c r="H66" s="2"/>
      <c r="I66" s="2"/>
      <c r="J66" s="2"/>
      <c r="K66" s="2"/>
      <c r="L66" s="2"/>
    </row>
    <row r="67" spans="1:25" ht="16.95" customHeight="1">
      <c r="A67" s="2"/>
      <c r="B67" s="2"/>
      <c r="C67" s="303" t="s">
        <v>696</v>
      </c>
      <c r="D67" s="303"/>
      <c r="E67" s="303"/>
      <c r="F67" s="303"/>
      <c r="G67" s="303"/>
      <c r="H67" s="303"/>
      <c r="I67" s="303"/>
      <c r="J67" s="303"/>
      <c r="K67" s="303"/>
      <c r="L67" s="303"/>
      <c r="M67" s="303"/>
      <c r="N67" s="303"/>
      <c r="O67" s="303"/>
      <c r="P67" s="303"/>
      <c r="Q67" s="303"/>
      <c r="R67" s="303"/>
      <c r="S67" s="303"/>
      <c r="T67" s="303"/>
      <c r="U67" s="303"/>
      <c r="V67" s="5"/>
      <c r="W67" s="5"/>
      <c r="X67" s="5"/>
      <c r="Y67" s="5"/>
    </row>
    <row r="68" spans="1:25" ht="16.95" customHeight="1">
      <c r="A68" s="2"/>
      <c r="B68" s="2"/>
      <c r="C68" s="303"/>
      <c r="D68" s="303"/>
      <c r="E68" s="303"/>
      <c r="F68" s="303"/>
      <c r="G68" s="303"/>
      <c r="H68" s="303"/>
      <c r="I68" s="303"/>
      <c r="J68" s="303"/>
      <c r="K68" s="303"/>
      <c r="L68" s="303"/>
      <c r="M68" s="303"/>
      <c r="N68" s="303"/>
      <c r="O68" s="303"/>
      <c r="P68" s="303"/>
      <c r="Q68" s="303"/>
      <c r="R68" s="303"/>
      <c r="S68" s="303"/>
      <c r="T68" s="303"/>
      <c r="U68" s="303"/>
      <c r="V68" s="5"/>
      <c r="W68" s="5"/>
      <c r="X68" s="5"/>
      <c r="Y68" s="5"/>
    </row>
    <row r="69" spans="1:25" ht="16.95" customHeight="1">
      <c r="A69" s="2"/>
      <c r="B69" s="2"/>
      <c r="C69" s="303"/>
      <c r="D69" s="303"/>
      <c r="E69" s="303"/>
      <c r="F69" s="303"/>
      <c r="G69" s="303"/>
      <c r="H69" s="303"/>
      <c r="I69" s="303"/>
      <c r="J69" s="303"/>
      <c r="K69" s="303"/>
      <c r="L69" s="303"/>
      <c r="M69" s="303"/>
      <c r="N69" s="303"/>
      <c r="O69" s="303"/>
      <c r="P69" s="303"/>
      <c r="Q69" s="303"/>
      <c r="R69" s="303"/>
      <c r="S69" s="303"/>
      <c r="T69" s="303"/>
      <c r="U69" s="303"/>
      <c r="V69" s="5"/>
      <c r="W69" s="5"/>
      <c r="X69" s="5"/>
      <c r="Y69" s="5"/>
    </row>
    <row r="70" spans="1:25" ht="16.95" customHeight="1">
      <c r="A70" s="2"/>
      <c r="B70" s="2"/>
      <c r="C70" s="5"/>
      <c r="D70" s="5"/>
      <c r="E70" s="5"/>
      <c r="F70" s="5"/>
      <c r="G70" s="5"/>
      <c r="H70" s="5"/>
      <c r="I70" s="5"/>
      <c r="J70" s="5"/>
      <c r="K70" s="5"/>
      <c r="L70" s="5"/>
      <c r="M70" s="5"/>
      <c r="N70" s="5"/>
      <c r="O70" s="5"/>
      <c r="P70" s="5"/>
      <c r="Q70" s="5"/>
      <c r="R70" s="5"/>
      <c r="S70" s="5"/>
      <c r="T70" s="5"/>
      <c r="U70" s="5"/>
      <c r="V70" s="5"/>
      <c r="W70" s="5"/>
      <c r="X70" s="5"/>
      <c r="Y70" s="5"/>
    </row>
    <row r="71" spans="1:25" ht="16.95" customHeight="1">
      <c r="A71" s="2"/>
      <c r="B71" s="2"/>
      <c r="C71" s="18" t="s">
        <v>38</v>
      </c>
      <c r="D71" s="18"/>
      <c r="E71" s="18"/>
      <c r="F71" s="18"/>
      <c r="H71" s="18" t="s">
        <v>455</v>
      </c>
      <c r="I71" s="18" t="s">
        <v>697</v>
      </c>
      <c r="J71" s="18"/>
      <c r="K71" s="22"/>
      <c r="L71" s="22"/>
      <c r="M71" s="22"/>
      <c r="N71" s="22"/>
      <c r="O71" s="22"/>
      <c r="P71" s="22"/>
      <c r="Q71" s="22"/>
      <c r="R71" s="22"/>
      <c r="S71" s="22"/>
      <c r="T71" s="22"/>
      <c r="U71" s="22"/>
      <c r="V71" s="22"/>
      <c r="W71" s="22"/>
      <c r="X71" s="22"/>
    </row>
    <row r="72" spans="1:25" ht="16.95" customHeight="1">
      <c r="A72" s="2"/>
      <c r="B72" s="2"/>
      <c r="C72" s="18" t="s">
        <v>456</v>
      </c>
      <c r="D72" s="18"/>
      <c r="E72" s="18"/>
      <c r="F72" s="18"/>
      <c r="H72" s="18" t="s">
        <v>455</v>
      </c>
      <c r="I72" s="18" t="s">
        <v>698</v>
      </c>
      <c r="J72" s="18"/>
      <c r="K72" s="22"/>
      <c r="L72" s="22"/>
      <c r="M72" s="22"/>
      <c r="N72" s="22"/>
      <c r="O72" s="22"/>
      <c r="P72" s="22"/>
      <c r="Q72" s="22"/>
      <c r="R72" s="22"/>
      <c r="S72" s="22"/>
      <c r="T72" s="22"/>
      <c r="U72" s="22"/>
      <c r="V72" s="22"/>
      <c r="W72" s="22"/>
      <c r="X72" s="22"/>
    </row>
    <row r="73" spans="1:25" ht="16.95" customHeight="1">
      <c r="A73" s="2"/>
      <c r="B73" s="2"/>
      <c r="C73" s="18" t="s">
        <v>39</v>
      </c>
      <c r="D73" s="18"/>
      <c r="E73" s="18"/>
      <c r="F73" s="18"/>
      <c r="H73" s="18" t="s">
        <v>455</v>
      </c>
      <c r="I73" s="18" t="s">
        <v>485</v>
      </c>
      <c r="J73" s="18"/>
      <c r="K73" s="18"/>
      <c r="L73" s="18"/>
      <c r="M73" s="18"/>
      <c r="N73" s="18"/>
      <c r="O73" s="18"/>
      <c r="P73" s="18"/>
      <c r="Q73" s="18"/>
      <c r="R73" s="18"/>
      <c r="S73" s="18"/>
      <c r="T73" s="18"/>
      <c r="U73" s="18"/>
      <c r="V73" s="18"/>
      <c r="W73" s="18"/>
      <c r="X73" s="18"/>
    </row>
    <row r="74" spans="1:25" ht="16.95" customHeight="1">
      <c r="A74" s="2"/>
      <c r="B74" s="2"/>
      <c r="G74" s="21"/>
      <c r="H74" s="21"/>
      <c r="I74" s="21"/>
      <c r="J74" s="21"/>
      <c r="K74" s="21"/>
    </row>
    <row r="75" spans="1:25" ht="16.95" customHeight="1">
      <c r="A75" s="2"/>
      <c r="B75" s="2" t="s">
        <v>26</v>
      </c>
      <c r="C75" s="2" t="s">
        <v>40</v>
      </c>
      <c r="D75" s="2"/>
      <c r="E75" s="2"/>
      <c r="F75" s="2"/>
      <c r="G75" s="2"/>
      <c r="H75" s="2"/>
      <c r="I75" s="2"/>
      <c r="J75" s="2"/>
      <c r="K75" s="2"/>
      <c r="L75" s="2"/>
    </row>
    <row r="76" spans="1:25" ht="16.95" customHeight="1">
      <c r="A76" s="2"/>
      <c r="B76" s="2"/>
      <c r="C76" s="303" t="s">
        <v>699</v>
      </c>
      <c r="D76" s="303"/>
      <c r="E76" s="303"/>
      <c r="F76" s="303"/>
      <c r="G76" s="303"/>
      <c r="H76" s="303"/>
      <c r="I76" s="303"/>
      <c r="J76" s="303"/>
      <c r="K76" s="303"/>
      <c r="L76" s="303"/>
      <c r="M76" s="303"/>
      <c r="N76" s="303"/>
      <c r="O76" s="303"/>
      <c r="P76" s="303"/>
      <c r="Q76" s="303"/>
      <c r="R76" s="303"/>
      <c r="S76" s="303"/>
      <c r="T76" s="303"/>
      <c r="U76" s="303"/>
      <c r="V76" s="5"/>
      <c r="W76" s="5"/>
      <c r="X76" s="5"/>
    </row>
    <row r="77" spans="1:25" ht="16.95" customHeight="1">
      <c r="C77" s="303"/>
      <c r="D77" s="303"/>
      <c r="E77" s="303"/>
      <c r="F77" s="303"/>
      <c r="G77" s="303"/>
      <c r="H77" s="303"/>
      <c r="I77" s="303"/>
      <c r="J77" s="303"/>
      <c r="K77" s="303"/>
      <c r="L77" s="303"/>
      <c r="M77" s="303"/>
      <c r="N77" s="303"/>
      <c r="O77" s="303"/>
      <c r="P77" s="303"/>
      <c r="Q77" s="303"/>
      <c r="R77" s="303"/>
      <c r="S77" s="303"/>
      <c r="T77" s="303"/>
      <c r="U77" s="303"/>
      <c r="V77" s="5"/>
      <c r="W77" s="5"/>
      <c r="X77" s="5"/>
    </row>
    <row r="78" spans="1:25" ht="16.95" customHeight="1">
      <c r="C78" s="303"/>
      <c r="D78" s="303"/>
      <c r="E78" s="303"/>
      <c r="F78" s="303"/>
      <c r="G78" s="303"/>
      <c r="H78" s="303"/>
      <c r="I78" s="303"/>
      <c r="J78" s="303"/>
      <c r="K78" s="303"/>
      <c r="L78" s="303"/>
      <c r="M78" s="303"/>
      <c r="N78" s="303"/>
      <c r="O78" s="303"/>
      <c r="P78" s="303"/>
      <c r="Q78" s="303"/>
      <c r="R78" s="303"/>
      <c r="S78" s="303"/>
      <c r="T78" s="303"/>
      <c r="U78" s="303"/>
      <c r="V78" s="4"/>
      <c r="W78" s="4"/>
      <c r="X78" s="4"/>
    </row>
    <row r="79" spans="1:25" ht="16.95" customHeight="1">
      <c r="C79" s="16" t="s">
        <v>41</v>
      </c>
      <c r="D79" s="17"/>
      <c r="E79" s="17"/>
      <c r="F79" s="17"/>
      <c r="G79" s="18"/>
      <c r="H79" s="18" t="s">
        <v>455</v>
      </c>
      <c r="I79" s="304" t="s">
        <v>127</v>
      </c>
      <c r="J79" s="304"/>
      <c r="K79" s="304"/>
      <c r="L79" s="304"/>
      <c r="M79" s="304"/>
      <c r="N79" s="304"/>
      <c r="O79" s="304"/>
      <c r="P79" s="304"/>
      <c r="Q79" s="304"/>
      <c r="R79" s="304"/>
      <c r="S79" s="304"/>
      <c r="T79" s="304"/>
      <c r="U79" s="304"/>
      <c r="V79" s="17"/>
      <c r="W79" s="17"/>
      <c r="X79" s="17"/>
    </row>
    <row r="80" spans="1:25" ht="16.95" customHeight="1">
      <c r="C80" s="18"/>
      <c r="D80" s="18"/>
      <c r="E80" s="18"/>
      <c r="F80" s="18"/>
      <c r="G80" s="17"/>
      <c r="H80" s="17"/>
      <c r="I80" s="304"/>
      <c r="J80" s="304"/>
      <c r="K80" s="304"/>
      <c r="L80" s="304"/>
      <c r="M80" s="304"/>
      <c r="N80" s="304"/>
      <c r="O80" s="304"/>
      <c r="P80" s="304"/>
      <c r="Q80" s="304"/>
      <c r="R80" s="304"/>
      <c r="S80" s="304"/>
      <c r="T80" s="304"/>
      <c r="U80" s="304"/>
      <c r="V80" s="17"/>
      <c r="W80" s="17"/>
      <c r="X80" s="17"/>
    </row>
    <row r="81" spans="1:24" ht="16.95" customHeight="1">
      <c r="C81" s="18" t="s">
        <v>42</v>
      </c>
      <c r="D81" s="18"/>
      <c r="E81" s="18"/>
      <c r="F81" s="17"/>
      <c r="G81" s="18"/>
      <c r="H81" s="18" t="s">
        <v>455</v>
      </c>
      <c r="I81" s="304" t="s">
        <v>128</v>
      </c>
      <c r="J81" s="304"/>
      <c r="K81" s="304"/>
      <c r="L81" s="304"/>
      <c r="M81" s="304"/>
      <c r="N81" s="304"/>
      <c r="O81" s="304"/>
      <c r="P81" s="304"/>
      <c r="Q81" s="304"/>
      <c r="R81" s="304"/>
      <c r="S81" s="304"/>
      <c r="T81" s="304"/>
      <c r="U81" s="304"/>
      <c r="V81" s="17"/>
      <c r="W81" s="17"/>
      <c r="X81" s="17"/>
    </row>
    <row r="82" spans="1:24" ht="16.95" customHeight="1">
      <c r="C82" s="18"/>
      <c r="D82" s="18"/>
      <c r="E82" s="18"/>
      <c r="F82" s="18"/>
      <c r="G82" s="17"/>
      <c r="H82" s="17"/>
      <c r="I82" s="304"/>
      <c r="J82" s="304"/>
      <c r="K82" s="304"/>
      <c r="L82" s="304"/>
      <c r="M82" s="304"/>
      <c r="N82" s="304"/>
      <c r="O82" s="304"/>
      <c r="P82" s="304"/>
      <c r="Q82" s="304"/>
      <c r="R82" s="304"/>
      <c r="S82" s="304"/>
      <c r="T82" s="304"/>
      <c r="U82" s="304"/>
      <c r="V82" s="17"/>
      <c r="W82" s="17"/>
      <c r="X82" s="17"/>
    </row>
    <row r="83" spans="1:24" ht="16.95" customHeight="1">
      <c r="C83" s="18"/>
      <c r="D83" s="18"/>
      <c r="E83" s="18"/>
      <c r="F83" s="18"/>
      <c r="G83" s="17"/>
      <c r="H83" s="17"/>
      <c r="I83" s="304"/>
      <c r="J83" s="304"/>
      <c r="K83" s="304"/>
      <c r="L83" s="304"/>
      <c r="M83" s="304"/>
      <c r="N83" s="304"/>
      <c r="O83" s="304"/>
      <c r="P83" s="304"/>
      <c r="Q83" s="304"/>
      <c r="R83" s="304"/>
      <c r="S83" s="304"/>
      <c r="T83" s="304"/>
      <c r="U83" s="304"/>
      <c r="V83" s="17"/>
      <c r="W83" s="17"/>
      <c r="X83" s="17"/>
    </row>
    <row r="84" spans="1:24" ht="16.95" customHeight="1">
      <c r="C84" s="18"/>
      <c r="D84" s="18"/>
      <c r="E84" s="18"/>
      <c r="F84" s="18"/>
      <c r="G84" s="17"/>
      <c r="H84" s="17"/>
      <c r="I84" s="304"/>
      <c r="J84" s="304"/>
      <c r="K84" s="304"/>
      <c r="L84" s="304"/>
      <c r="M84" s="304"/>
      <c r="N84" s="304"/>
      <c r="O84" s="304"/>
      <c r="P84" s="304"/>
      <c r="Q84" s="304"/>
      <c r="R84" s="304"/>
      <c r="S84" s="304"/>
      <c r="T84" s="304"/>
      <c r="U84" s="304"/>
      <c r="V84" s="17"/>
      <c r="W84" s="17"/>
      <c r="X84" s="17"/>
    </row>
    <row r="85" spans="1:24" ht="16.95" customHeight="1">
      <c r="C85" s="18"/>
      <c r="D85" s="18"/>
      <c r="E85" s="18"/>
      <c r="F85" s="18"/>
      <c r="G85" s="17"/>
      <c r="H85" s="17"/>
      <c r="I85" s="304"/>
      <c r="J85" s="304"/>
      <c r="K85" s="304"/>
      <c r="L85" s="304"/>
      <c r="M85" s="304"/>
      <c r="N85" s="304"/>
      <c r="O85" s="304"/>
      <c r="P85" s="304"/>
      <c r="Q85" s="304"/>
      <c r="R85" s="304"/>
      <c r="S85" s="304"/>
      <c r="T85" s="304"/>
      <c r="U85" s="304"/>
      <c r="V85" s="17"/>
      <c r="W85" s="17"/>
      <c r="X85" s="17"/>
    </row>
    <row r="86" spans="1:24" ht="16.95" customHeight="1">
      <c r="A86" s="2"/>
      <c r="B86" s="137" t="s">
        <v>469</v>
      </c>
      <c r="C86" s="2"/>
      <c r="D86" s="2"/>
      <c r="E86" s="2"/>
      <c r="F86" s="2"/>
      <c r="G86" s="2"/>
      <c r="H86" s="2"/>
      <c r="I86" s="2"/>
      <c r="J86" s="2"/>
      <c r="K86" s="2"/>
      <c r="L86" s="2"/>
    </row>
    <row r="88" spans="1:24" ht="16.95" customHeight="1">
      <c r="C88" s="1" t="s">
        <v>43</v>
      </c>
      <c r="T88" s="24" t="s">
        <v>44</v>
      </c>
    </row>
    <row r="89" spans="1:24" ht="16.95" customHeight="1">
      <c r="C89" s="305" t="s">
        <v>700</v>
      </c>
      <c r="D89" s="305"/>
      <c r="E89" s="305"/>
      <c r="F89" s="305"/>
      <c r="G89" s="305"/>
      <c r="H89" s="305"/>
      <c r="I89" s="307" t="s">
        <v>658</v>
      </c>
      <c r="J89" s="308"/>
      <c r="K89" s="308"/>
      <c r="L89" s="308"/>
      <c r="M89" s="308"/>
      <c r="N89" s="309"/>
      <c r="O89" s="307" t="s">
        <v>609</v>
      </c>
      <c r="P89" s="308"/>
      <c r="Q89" s="308"/>
      <c r="R89" s="308"/>
      <c r="S89" s="308"/>
      <c r="T89" s="309"/>
      <c r="U89" s="130"/>
      <c r="V89" s="130"/>
      <c r="W89" s="130"/>
    </row>
    <row r="90" spans="1:24" ht="16.95" customHeight="1">
      <c r="C90" s="306">
        <v>23359379</v>
      </c>
      <c r="D90" s="306"/>
      <c r="E90" s="306"/>
      <c r="F90" s="306"/>
      <c r="G90" s="306"/>
      <c r="H90" s="306"/>
      <c r="I90" s="310">
        <v>23455580</v>
      </c>
      <c r="J90" s="311"/>
      <c r="K90" s="311"/>
      <c r="L90" s="311"/>
      <c r="M90" s="311"/>
      <c r="N90" s="312"/>
      <c r="O90" s="310">
        <v>22740121</v>
      </c>
      <c r="P90" s="311"/>
      <c r="Q90" s="311"/>
      <c r="R90" s="311"/>
      <c r="S90" s="311"/>
      <c r="T90" s="312"/>
      <c r="U90" s="131"/>
      <c r="V90" s="131"/>
      <c r="W90" s="131"/>
    </row>
    <row r="91" spans="1:24" ht="16.95" customHeight="1">
      <c r="C91" s="15"/>
      <c r="D91" s="15"/>
      <c r="E91" s="15"/>
      <c r="F91" s="15"/>
      <c r="G91" s="15"/>
      <c r="H91" s="15"/>
      <c r="I91" s="15"/>
      <c r="J91" s="15"/>
      <c r="K91" s="15"/>
      <c r="L91" s="15"/>
      <c r="M91" s="15"/>
      <c r="N91" s="15"/>
      <c r="O91" s="15"/>
      <c r="P91" s="15"/>
      <c r="Q91" s="15"/>
      <c r="R91" s="15"/>
      <c r="S91" s="15"/>
      <c r="T91" s="15"/>
      <c r="U91" s="15"/>
      <c r="V91" s="21"/>
      <c r="W91" s="21"/>
    </row>
    <row r="92" spans="1:24" ht="16.95" customHeight="1">
      <c r="C92" s="1" t="s">
        <v>45</v>
      </c>
      <c r="T92" s="24" t="s">
        <v>44</v>
      </c>
    </row>
    <row r="93" spans="1:24" ht="16.95" customHeight="1">
      <c r="C93" s="305" t="s">
        <v>700</v>
      </c>
      <c r="D93" s="305"/>
      <c r="E93" s="305"/>
      <c r="F93" s="305"/>
      <c r="G93" s="305"/>
      <c r="H93" s="305"/>
      <c r="I93" s="307" t="s">
        <v>658</v>
      </c>
      <c r="J93" s="308"/>
      <c r="K93" s="308"/>
      <c r="L93" s="308"/>
      <c r="M93" s="308"/>
      <c r="N93" s="309"/>
      <c r="O93" s="307" t="s">
        <v>609</v>
      </c>
      <c r="P93" s="308"/>
      <c r="Q93" s="308"/>
      <c r="R93" s="308"/>
      <c r="S93" s="308"/>
      <c r="T93" s="309"/>
      <c r="U93" s="130"/>
      <c r="V93" s="130"/>
    </row>
    <row r="94" spans="1:24" ht="16.95" customHeight="1">
      <c r="C94" s="306">
        <v>6487268</v>
      </c>
      <c r="D94" s="306"/>
      <c r="E94" s="306"/>
      <c r="F94" s="306"/>
      <c r="G94" s="306"/>
      <c r="H94" s="306"/>
      <c r="I94" s="310">
        <v>6958089</v>
      </c>
      <c r="J94" s="311"/>
      <c r="K94" s="311"/>
      <c r="L94" s="311"/>
      <c r="M94" s="311"/>
      <c r="N94" s="312"/>
      <c r="O94" s="310">
        <v>6383480</v>
      </c>
      <c r="P94" s="311"/>
      <c r="Q94" s="311"/>
      <c r="R94" s="311"/>
      <c r="S94" s="311"/>
      <c r="T94" s="312"/>
      <c r="U94" s="131"/>
      <c r="V94" s="131"/>
      <c r="W94" s="131"/>
    </row>
    <row r="95" spans="1:24" ht="16.95" customHeight="1">
      <c r="C95" s="131"/>
      <c r="D95" s="131"/>
      <c r="E95" s="131"/>
      <c r="F95" s="131"/>
      <c r="G95" s="131"/>
      <c r="H95" s="131"/>
      <c r="I95" s="131"/>
      <c r="J95" s="131"/>
      <c r="K95" s="131"/>
      <c r="L95" s="131"/>
      <c r="M95" s="131"/>
      <c r="N95" s="131"/>
      <c r="O95" s="131"/>
      <c r="P95" s="131"/>
      <c r="Q95" s="131"/>
      <c r="R95" s="131"/>
      <c r="S95" s="131"/>
      <c r="T95" s="131"/>
      <c r="U95" s="131"/>
      <c r="V95" s="131"/>
      <c r="W95" s="131"/>
    </row>
    <row r="96" spans="1:24" ht="16.95" customHeight="1">
      <c r="C96" s="1" t="s">
        <v>46</v>
      </c>
      <c r="T96" s="24" t="s">
        <v>44</v>
      </c>
    </row>
    <row r="97" spans="3:23" ht="16.95" customHeight="1">
      <c r="C97" s="305" t="s">
        <v>700</v>
      </c>
      <c r="D97" s="305"/>
      <c r="E97" s="305"/>
      <c r="F97" s="305"/>
      <c r="G97" s="305"/>
      <c r="H97" s="305"/>
      <c r="I97" s="305" t="s">
        <v>658</v>
      </c>
      <c r="J97" s="305"/>
      <c r="K97" s="305"/>
      <c r="L97" s="305"/>
      <c r="M97" s="305"/>
      <c r="N97" s="305"/>
      <c r="O97" s="305" t="s">
        <v>609</v>
      </c>
      <c r="P97" s="305"/>
      <c r="Q97" s="305"/>
      <c r="R97" s="305"/>
      <c r="S97" s="305"/>
      <c r="T97" s="305"/>
      <c r="U97" s="130"/>
      <c r="V97" s="130"/>
      <c r="W97" s="130"/>
    </row>
    <row r="98" spans="3:23" ht="16.95" customHeight="1">
      <c r="C98" s="306">
        <v>16872111</v>
      </c>
      <c r="D98" s="306"/>
      <c r="E98" s="306"/>
      <c r="F98" s="306"/>
      <c r="G98" s="306"/>
      <c r="H98" s="306"/>
      <c r="I98" s="306">
        <v>16497491</v>
      </c>
      <c r="J98" s="306"/>
      <c r="K98" s="306"/>
      <c r="L98" s="306"/>
      <c r="M98" s="306"/>
      <c r="N98" s="306"/>
      <c r="O98" s="306">
        <v>16356641</v>
      </c>
      <c r="P98" s="306"/>
      <c r="Q98" s="306"/>
      <c r="R98" s="306"/>
      <c r="S98" s="306"/>
      <c r="T98" s="306"/>
      <c r="U98" s="131"/>
      <c r="V98" s="131"/>
      <c r="W98" s="131"/>
    </row>
    <row r="148" spans="1:25" ht="16.95" customHeight="1">
      <c r="A148" s="2"/>
      <c r="B148" s="137" t="s">
        <v>468</v>
      </c>
      <c r="C148" s="2"/>
      <c r="D148" s="2"/>
      <c r="E148" s="2"/>
      <c r="F148" s="2"/>
      <c r="G148" s="2"/>
      <c r="H148" s="2"/>
      <c r="I148" s="2"/>
      <c r="J148" s="2"/>
      <c r="K148" s="2"/>
      <c r="L148" s="2"/>
    </row>
    <row r="149" spans="1:25" ht="16.95" customHeight="1">
      <c r="A149" s="2"/>
      <c r="B149" s="2"/>
      <c r="C149" s="5"/>
      <c r="D149" s="5"/>
      <c r="E149" s="5"/>
      <c r="F149" s="5"/>
      <c r="G149" s="5"/>
      <c r="H149" s="5"/>
      <c r="I149" s="5"/>
      <c r="J149" s="5"/>
      <c r="K149" s="5"/>
      <c r="L149" s="5"/>
      <c r="M149" s="5"/>
      <c r="N149" s="5"/>
      <c r="O149" s="5"/>
      <c r="P149" s="5"/>
      <c r="Q149" s="5"/>
      <c r="R149" s="5"/>
      <c r="S149" s="5"/>
      <c r="T149" s="5"/>
      <c r="U149" s="5"/>
      <c r="V149" s="5"/>
      <c r="W149" s="5"/>
      <c r="X149" s="5"/>
    </row>
    <row r="150" spans="1:25" ht="16.95" customHeight="1">
      <c r="A150" s="2"/>
      <c r="B150" s="2" t="s">
        <v>22</v>
      </c>
      <c r="C150" s="2" t="s">
        <v>47</v>
      </c>
      <c r="D150" s="2"/>
      <c r="E150" s="2"/>
      <c r="F150" s="2"/>
      <c r="G150" s="2"/>
      <c r="H150" s="2"/>
      <c r="I150" s="2"/>
      <c r="J150" s="2"/>
      <c r="K150" s="2"/>
      <c r="L150" s="2"/>
    </row>
    <row r="151" spans="1:25" ht="16.95" customHeight="1">
      <c r="A151" s="2"/>
      <c r="B151" s="2"/>
      <c r="C151" s="303" t="s">
        <v>708</v>
      </c>
      <c r="D151" s="303"/>
      <c r="E151" s="303"/>
      <c r="F151" s="303"/>
      <c r="G151" s="303"/>
      <c r="H151" s="303"/>
      <c r="I151" s="303"/>
      <c r="J151" s="303"/>
      <c r="K151" s="303"/>
      <c r="L151" s="303"/>
      <c r="M151" s="303"/>
      <c r="N151" s="303"/>
      <c r="O151" s="303"/>
      <c r="P151" s="303"/>
      <c r="Q151" s="303"/>
      <c r="R151" s="303"/>
      <c r="S151" s="303"/>
      <c r="T151" s="303"/>
      <c r="U151" s="303"/>
      <c r="V151" s="4"/>
      <c r="W151" s="4"/>
      <c r="X151" s="4"/>
      <c r="Y151" s="4"/>
    </row>
    <row r="152" spans="1:25" ht="16.95" customHeight="1">
      <c r="A152" s="2"/>
      <c r="B152" s="2"/>
      <c r="C152" s="303"/>
      <c r="D152" s="303"/>
      <c r="E152" s="303"/>
      <c r="F152" s="303"/>
      <c r="G152" s="303"/>
      <c r="H152" s="303"/>
      <c r="I152" s="303"/>
      <c r="J152" s="303"/>
      <c r="K152" s="303"/>
      <c r="L152" s="303"/>
      <c r="M152" s="303"/>
      <c r="N152" s="303"/>
      <c r="O152" s="303"/>
      <c r="P152" s="303"/>
      <c r="Q152" s="303"/>
      <c r="R152" s="303"/>
      <c r="S152" s="303"/>
      <c r="T152" s="303"/>
      <c r="U152" s="303"/>
      <c r="V152" s="4"/>
      <c r="W152" s="4"/>
      <c r="X152" s="4"/>
      <c r="Y152" s="4"/>
    </row>
    <row r="153" spans="1:25" ht="16.95" customHeight="1">
      <c r="A153" s="2"/>
      <c r="B153" s="2"/>
      <c r="C153" s="303"/>
      <c r="D153" s="303"/>
      <c r="E153" s="303"/>
      <c r="F153" s="303"/>
      <c r="G153" s="303"/>
      <c r="H153" s="303"/>
      <c r="I153" s="303"/>
      <c r="J153" s="303"/>
      <c r="K153" s="303"/>
      <c r="L153" s="303"/>
      <c r="M153" s="303"/>
      <c r="N153" s="303"/>
      <c r="O153" s="303"/>
      <c r="P153" s="303"/>
      <c r="Q153" s="303"/>
      <c r="R153" s="303"/>
      <c r="S153" s="303"/>
      <c r="T153" s="303"/>
      <c r="U153" s="303"/>
      <c r="V153" s="4"/>
      <c r="W153" s="4"/>
      <c r="X153" s="4"/>
      <c r="Y153" s="4"/>
    </row>
    <row r="154" spans="1:25" ht="16.95" customHeight="1">
      <c r="A154" s="2"/>
      <c r="B154" s="2"/>
      <c r="C154" s="4"/>
      <c r="D154" s="4"/>
      <c r="E154" s="4"/>
      <c r="F154" s="4"/>
      <c r="G154" s="4"/>
      <c r="H154" s="4"/>
      <c r="I154" s="4"/>
      <c r="J154" s="4"/>
      <c r="K154" s="4"/>
      <c r="L154" s="4"/>
      <c r="M154" s="4"/>
      <c r="N154" s="4"/>
      <c r="O154" s="4"/>
      <c r="P154" s="4"/>
      <c r="Q154" s="4"/>
      <c r="R154" s="4"/>
      <c r="S154" s="4"/>
      <c r="T154" s="4"/>
      <c r="U154" s="4"/>
      <c r="V154" s="4"/>
      <c r="W154" s="4"/>
      <c r="X154" s="4"/>
      <c r="Y154" s="4"/>
    </row>
    <row r="155" spans="1:25" ht="16.95" customHeight="1">
      <c r="A155" s="2"/>
      <c r="B155" s="2"/>
      <c r="C155" s="16" t="s">
        <v>474</v>
      </c>
      <c r="D155" s="5"/>
      <c r="E155" s="5"/>
      <c r="F155" s="5"/>
      <c r="G155" s="5"/>
      <c r="H155" s="5"/>
      <c r="I155" s="5"/>
      <c r="J155" s="5"/>
      <c r="K155" s="5"/>
      <c r="L155" s="5"/>
      <c r="M155" s="5"/>
      <c r="N155" s="5"/>
      <c r="O155" s="5"/>
      <c r="P155" s="5"/>
      <c r="Q155" s="5"/>
      <c r="R155" s="5"/>
      <c r="S155" s="5"/>
      <c r="T155" s="5"/>
      <c r="U155" s="5"/>
      <c r="V155" s="5"/>
      <c r="W155" s="5"/>
      <c r="X155" s="5"/>
    </row>
    <row r="156" spans="1:25" ht="16.95" customHeight="1">
      <c r="A156" s="2"/>
      <c r="B156" s="2"/>
      <c r="C156" s="16" t="s">
        <v>60</v>
      </c>
      <c r="D156" s="17"/>
      <c r="E156" s="18"/>
      <c r="F156" s="17"/>
      <c r="H156" s="17" t="s">
        <v>455</v>
      </c>
      <c r="I156" s="16" t="s">
        <v>61</v>
      </c>
      <c r="J156" s="16"/>
      <c r="K156" s="17"/>
      <c r="L156" s="18"/>
      <c r="M156" s="18"/>
      <c r="N156" s="18"/>
      <c r="O156" s="18"/>
      <c r="P156" s="18"/>
      <c r="Q156" s="18"/>
      <c r="R156" s="18"/>
      <c r="S156" s="18"/>
      <c r="T156" s="18"/>
      <c r="U156" s="18"/>
      <c r="V156" s="18"/>
      <c r="W156" s="18"/>
    </row>
    <row r="157" spans="1:25" ht="13.95" customHeight="1">
      <c r="A157" s="2"/>
      <c r="B157" s="2"/>
      <c r="C157" s="16" t="s">
        <v>62</v>
      </c>
      <c r="D157" s="17"/>
      <c r="E157" s="17"/>
      <c r="F157" s="17"/>
      <c r="H157" s="17" t="s">
        <v>455</v>
      </c>
      <c r="I157" s="304" t="s">
        <v>450</v>
      </c>
      <c r="J157" s="304"/>
      <c r="K157" s="304"/>
      <c r="L157" s="304"/>
      <c r="M157" s="304"/>
      <c r="N157" s="304"/>
      <c r="O157" s="304"/>
      <c r="P157" s="304"/>
      <c r="Q157" s="304"/>
      <c r="R157" s="304"/>
      <c r="S157" s="304"/>
      <c r="T157" s="304"/>
      <c r="U157" s="304"/>
      <c r="V157" s="17"/>
      <c r="W157" s="17"/>
      <c r="X157" s="17"/>
      <c r="Y157" s="17"/>
    </row>
    <row r="158" spans="1:25" ht="13.95" customHeight="1">
      <c r="A158" s="2"/>
      <c r="B158" s="2"/>
      <c r="C158" s="16"/>
      <c r="D158" s="17"/>
      <c r="E158" s="17"/>
      <c r="F158" s="17"/>
      <c r="H158" s="27"/>
      <c r="I158" s="304"/>
      <c r="J158" s="304"/>
      <c r="K158" s="304"/>
      <c r="L158" s="304"/>
      <c r="M158" s="304"/>
      <c r="N158" s="304"/>
      <c r="O158" s="304"/>
      <c r="P158" s="304"/>
      <c r="Q158" s="304"/>
      <c r="R158" s="304"/>
      <c r="S158" s="304"/>
      <c r="T158" s="304"/>
      <c r="U158" s="304"/>
      <c r="V158" s="17"/>
      <c r="W158" s="17"/>
      <c r="X158" s="17"/>
      <c r="Y158" s="17"/>
    </row>
    <row r="159" spans="1:25" ht="16.95" customHeight="1">
      <c r="A159" s="2"/>
      <c r="B159" s="2"/>
      <c r="C159" s="16" t="s">
        <v>472</v>
      </c>
      <c r="D159" s="17"/>
      <c r="E159" s="18"/>
      <c r="F159" s="17"/>
      <c r="H159" s="17" t="s">
        <v>455</v>
      </c>
      <c r="I159" s="16" t="s">
        <v>63</v>
      </c>
      <c r="J159" s="16"/>
      <c r="K159" s="17"/>
      <c r="L159" s="18"/>
      <c r="M159" s="18"/>
      <c r="N159" s="18"/>
      <c r="O159" s="18"/>
      <c r="P159" s="18"/>
      <c r="Q159" s="18"/>
      <c r="R159" s="18"/>
      <c r="S159" s="18"/>
      <c r="T159" s="18"/>
      <c r="U159" s="18"/>
      <c r="V159" s="18"/>
      <c r="W159" s="18"/>
    </row>
    <row r="160" spans="1:25" ht="16.95" customHeight="1">
      <c r="A160" s="2"/>
      <c r="B160" s="2"/>
      <c r="C160" s="16"/>
      <c r="D160" s="17"/>
      <c r="E160" s="18"/>
      <c r="F160" s="17"/>
      <c r="H160" s="17"/>
      <c r="I160" s="16"/>
      <c r="J160" s="16"/>
      <c r="K160" s="17"/>
      <c r="L160" s="18"/>
      <c r="M160" s="18"/>
      <c r="N160" s="18"/>
      <c r="O160" s="18"/>
      <c r="P160" s="18"/>
      <c r="Q160" s="18"/>
      <c r="R160" s="18"/>
      <c r="S160" s="18"/>
      <c r="T160" s="18"/>
      <c r="U160" s="18"/>
      <c r="V160" s="18"/>
      <c r="W160" s="18"/>
    </row>
    <row r="161" spans="1:25" ht="16.95" customHeight="1">
      <c r="A161" s="2"/>
      <c r="B161" s="2"/>
      <c r="C161" s="16" t="s">
        <v>475</v>
      </c>
      <c r="D161" s="17"/>
      <c r="E161" s="18"/>
      <c r="F161" s="17"/>
      <c r="H161" s="17"/>
      <c r="I161" s="16"/>
      <c r="J161" s="16"/>
      <c r="K161" s="17"/>
      <c r="L161" s="18"/>
      <c r="M161" s="18"/>
      <c r="N161" s="18"/>
      <c r="O161" s="18"/>
      <c r="P161" s="18"/>
      <c r="Q161" s="18"/>
      <c r="R161" s="18"/>
      <c r="S161" s="18"/>
      <c r="T161" s="18"/>
      <c r="U161" s="18"/>
      <c r="V161" s="18"/>
      <c r="W161" s="18"/>
    </row>
    <row r="162" spans="1:25" ht="16.95" customHeight="1">
      <c r="A162" s="2"/>
      <c r="B162" s="2"/>
      <c r="C162" s="16" t="s">
        <v>476</v>
      </c>
      <c r="D162" s="17"/>
      <c r="E162" s="18"/>
      <c r="F162" s="17"/>
      <c r="H162" s="17" t="s">
        <v>455</v>
      </c>
      <c r="I162" s="16" t="s">
        <v>479</v>
      </c>
      <c r="J162" s="16"/>
      <c r="K162" s="17"/>
      <c r="L162" s="18"/>
      <c r="M162" s="18"/>
      <c r="N162" s="18"/>
      <c r="O162" s="18"/>
      <c r="P162" s="18"/>
      <c r="Q162" s="18"/>
      <c r="R162" s="18"/>
      <c r="S162" s="18"/>
      <c r="T162" s="18"/>
      <c r="U162" s="18"/>
      <c r="V162" s="18"/>
      <c r="W162" s="18"/>
    </row>
    <row r="163" spans="1:25" ht="16.95" customHeight="1">
      <c r="A163" s="2"/>
      <c r="B163" s="2"/>
      <c r="C163" s="16" t="s">
        <v>477</v>
      </c>
      <c r="D163" s="17"/>
      <c r="E163" s="18"/>
      <c r="F163" s="17"/>
      <c r="H163" s="17" t="s">
        <v>455</v>
      </c>
      <c r="I163" s="16" t="s">
        <v>480</v>
      </c>
      <c r="J163" s="16"/>
      <c r="K163" s="17"/>
      <c r="L163" s="18"/>
      <c r="M163" s="18"/>
      <c r="N163" s="18"/>
      <c r="O163" s="18"/>
      <c r="P163" s="18"/>
      <c r="Q163" s="18"/>
      <c r="R163" s="18"/>
      <c r="S163" s="18"/>
      <c r="T163" s="18"/>
      <c r="U163" s="18"/>
      <c r="V163" s="18"/>
      <c r="W163" s="18"/>
    </row>
    <row r="164" spans="1:25" ht="16.95" customHeight="1">
      <c r="A164" s="2"/>
      <c r="B164" s="2"/>
      <c r="C164" s="16" t="s">
        <v>478</v>
      </c>
      <c r="D164" s="17"/>
      <c r="E164" s="18"/>
      <c r="F164" s="17"/>
      <c r="H164" s="17" t="s">
        <v>455</v>
      </c>
      <c r="I164" s="16" t="s">
        <v>481</v>
      </c>
      <c r="J164" s="16"/>
      <c r="K164" s="17"/>
      <c r="L164" s="18"/>
      <c r="M164" s="18"/>
      <c r="N164" s="18"/>
      <c r="O164" s="18"/>
      <c r="P164" s="18"/>
      <c r="Q164" s="18"/>
      <c r="R164" s="18"/>
      <c r="S164" s="18"/>
      <c r="T164" s="18"/>
      <c r="U164" s="18"/>
      <c r="V164" s="18"/>
      <c r="W164" s="18"/>
    </row>
    <row r="165" spans="1:25" ht="16.95" customHeight="1">
      <c r="A165" s="2"/>
      <c r="B165" s="2"/>
      <c r="C165" s="16"/>
      <c r="D165" s="18"/>
      <c r="E165" s="20"/>
      <c r="F165" s="17"/>
      <c r="H165" s="314"/>
      <c r="I165" s="314"/>
      <c r="J165" s="18"/>
      <c r="K165" s="18"/>
      <c r="L165" s="18"/>
      <c r="M165" s="18"/>
      <c r="N165" s="18"/>
      <c r="O165" s="18"/>
      <c r="P165" s="18"/>
      <c r="Q165" s="18"/>
      <c r="R165" s="18"/>
      <c r="S165" s="18"/>
      <c r="T165" s="18"/>
      <c r="U165" s="18"/>
      <c r="V165" s="18"/>
      <c r="W165" s="18"/>
    </row>
    <row r="166" spans="1:25" ht="16.95" customHeight="1">
      <c r="A166" s="2"/>
      <c r="B166" s="2" t="s">
        <v>24</v>
      </c>
      <c r="C166" s="14" t="s">
        <v>48</v>
      </c>
      <c r="D166" s="4"/>
      <c r="E166" s="4"/>
      <c r="F166" s="4"/>
      <c r="G166" s="4"/>
      <c r="H166" s="4"/>
      <c r="I166" s="4"/>
      <c r="J166" s="4"/>
      <c r="K166" s="4"/>
      <c r="L166" s="2"/>
    </row>
    <row r="167" spans="1:25" ht="13.5" customHeight="1">
      <c r="A167" s="2"/>
      <c r="B167" s="2"/>
      <c r="C167" s="303" t="s">
        <v>709</v>
      </c>
      <c r="D167" s="303"/>
      <c r="E167" s="303"/>
      <c r="F167" s="303"/>
      <c r="G167" s="303"/>
      <c r="H167" s="303"/>
      <c r="I167" s="303"/>
      <c r="J167" s="303"/>
      <c r="K167" s="303"/>
      <c r="L167" s="303"/>
      <c r="M167" s="303"/>
      <c r="N167" s="303"/>
      <c r="O167" s="303"/>
      <c r="P167" s="303"/>
      <c r="Q167" s="303"/>
      <c r="R167" s="303"/>
      <c r="S167" s="303"/>
      <c r="T167" s="303"/>
      <c r="U167" s="303"/>
      <c r="V167" s="4"/>
      <c r="W167" s="4"/>
      <c r="X167" s="4"/>
      <c r="Y167" s="4"/>
    </row>
    <row r="168" spans="1:25" ht="13.5" customHeight="1">
      <c r="A168" s="2"/>
      <c r="B168" s="2"/>
      <c r="C168" s="303"/>
      <c r="D168" s="303"/>
      <c r="E168" s="303"/>
      <c r="F168" s="303"/>
      <c r="G168" s="303"/>
      <c r="H168" s="303"/>
      <c r="I168" s="303"/>
      <c r="J168" s="303"/>
      <c r="K168" s="303"/>
      <c r="L168" s="303"/>
      <c r="M168" s="303"/>
      <c r="N168" s="303"/>
      <c r="O168" s="303"/>
      <c r="P168" s="303"/>
      <c r="Q168" s="303"/>
      <c r="R168" s="303"/>
      <c r="S168" s="303"/>
      <c r="T168" s="303"/>
      <c r="U168" s="303"/>
      <c r="V168" s="4"/>
      <c r="W168" s="4"/>
      <c r="X168" s="4"/>
      <c r="Y168" s="4"/>
    </row>
    <row r="169" spans="1:25" ht="13.5" customHeight="1">
      <c r="A169" s="2"/>
      <c r="B169" s="2"/>
      <c r="C169" s="303"/>
      <c r="D169" s="303"/>
      <c r="E169" s="303"/>
      <c r="F169" s="303"/>
      <c r="G169" s="303"/>
      <c r="H169" s="303"/>
      <c r="I169" s="303"/>
      <c r="J169" s="303"/>
      <c r="K169" s="303"/>
      <c r="L169" s="303"/>
      <c r="M169" s="303"/>
      <c r="N169" s="303"/>
      <c r="O169" s="303"/>
      <c r="P169" s="303"/>
      <c r="Q169" s="303"/>
      <c r="R169" s="303"/>
      <c r="S169" s="303"/>
      <c r="T169" s="303"/>
      <c r="U169" s="303"/>
      <c r="V169" s="4"/>
      <c r="W169" s="4"/>
      <c r="X169" s="4"/>
      <c r="Y169" s="4"/>
    </row>
    <row r="170" spans="1:25" ht="13.5" customHeight="1">
      <c r="A170" s="2"/>
      <c r="B170" s="2"/>
      <c r="C170" s="5"/>
      <c r="D170" s="5"/>
      <c r="E170" s="5"/>
      <c r="F170" s="5"/>
      <c r="G170" s="5"/>
      <c r="H170" s="5"/>
      <c r="I170" s="5"/>
      <c r="J170" s="5"/>
      <c r="K170" s="5"/>
      <c r="L170" s="5"/>
      <c r="M170" s="5"/>
      <c r="N170" s="5"/>
      <c r="O170" s="5"/>
      <c r="P170" s="5"/>
      <c r="Q170" s="5"/>
      <c r="R170" s="5"/>
      <c r="S170" s="5"/>
      <c r="T170" s="5"/>
      <c r="U170" s="5"/>
      <c r="V170" s="4"/>
      <c r="W170" s="4"/>
      <c r="X170" s="4"/>
      <c r="Y170" s="4"/>
    </row>
    <row r="171" spans="1:25" ht="16.95" customHeight="1">
      <c r="A171" s="2"/>
      <c r="B171" s="2"/>
      <c r="C171" s="303" t="s">
        <v>701</v>
      </c>
      <c r="D171" s="303"/>
      <c r="E171" s="303"/>
      <c r="F171" s="303"/>
      <c r="G171" s="303"/>
      <c r="H171" s="303"/>
      <c r="I171" s="303"/>
      <c r="J171" s="303"/>
      <c r="K171" s="303"/>
      <c r="L171" s="303"/>
      <c r="M171" s="303"/>
      <c r="N171" s="303"/>
      <c r="O171" s="303"/>
      <c r="P171" s="303"/>
      <c r="Q171" s="303"/>
      <c r="R171" s="303"/>
      <c r="S171" s="303"/>
      <c r="T171" s="303"/>
      <c r="U171" s="303"/>
      <c r="V171" s="5"/>
      <c r="W171" s="5"/>
      <c r="X171" s="5"/>
    </row>
    <row r="172" spans="1:25" ht="16.95" customHeight="1">
      <c r="A172" s="2"/>
      <c r="B172" s="2"/>
      <c r="C172" s="303"/>
      <c r="D172" s="303"/>
      <c r="E172" s="303"/>
      <c r="F172" s="303"/>
      <c r="G172" s="303"/>
      <c r="H172" s="303"/>
      <c r="I172" s="303"/>
      <c r="J172" s="303"/>
      <c r="K172" s="303"/>
      <c r="L172" s="303"/>
      <c r="M172" s="303"/>
      <c r="N172" s="303"/>
      <c r="O172" s="303"/>
      <c r="P172" s="303"/>
      <c r="Q172" s="303"/>
      <c r="R172" s="303"/>
      <c r="S172" s="303"/>
      <c r="T172" s="303"/>
      <c r="U172" s="303"/>
      <c r="V172" s="5"/>
      <c r="W172" s="5"/>
      <c r="X172" s="5"/>
    </row>
    <row r="173" spans="1:25" ht="16.95" customHeight="1">
      <c r="A173" s="2"/>
      <c r="B173" s="2"/>
      <c r="C173" s="2"/>
      <c r="D173" s="2"/>
      <c r="E173" s="2"/>
      <c r="F173" s="2"/>
      <c r="G173" s="2"/>
      <c r="H173" s="2"/>
      <c r="I173" s="2"/>
      <c r="J173" s="2"/>
      <c r="K173" s="2"/>
      <c r="L173" s="2"/>
    </row>
    <row r="174" spans="1:25" ht="16.95" customHeight="1">
      <c r="A174" s="2"/>
      <c r="B174" s="137" t="s">
        <v>473</v>
      </c>
      <c r="C174" s="2"/>
      <c r="D174" s="2"/>
      <c r="E174" s="2"/>
      <c r="F174" s="2"/>
      <c r="G174" s="2"/>
      <c r="H174" s="2"/>
      <c r="I174" s="2"/>
      <c r="J174" s="2"/>
      <c r="K174" s="2"/>
      <c r="L174" s="2"/>
    </row>
    <row r="176" spans="1:25" ht="16.95" customHeight="1">
      <c r="C176" s="1" t="s">
        <v>49</v>
      </c>
      <c r="T176" s="24" t="s">
        <v>44</v>
      </c>
    </row>
    <row r="177" spans="3:23" ht="16.95" customHeight="1">
      <c r="C177" s="305" t="s">
        <v>700</v>
      </c>
      <c r="D177" s="305"/>
      <c r="E177" s="305"/>
      <c r="F177" s="305"/>
      <c r="G177" s="305"/>
      <c r="H177" s="305"/>
      <c r="I177" s="305" t="s">
        <v>659</v>
      </c>
      <c r="J177" s="305"/>
      <c r="K177" s="305"/>
      <c r="L177" s="305"/>
      <c r="M177" s="305"/>
      <c r="N177" s="305"/>
      <c r="O177" s="305" t="s">
        <v>609</v>
      </c>
      <c r="P177" s="305"/>
      <c r="Q177" s="305"/>
      <c r="R177" s="305"/>
      <c r="S177" s="305"/>
      <c r="T177" s="305"/>
      <c r="U177" s="130"/>
      <c r="V177" s="130"/>
      <c r="W177" s="130"/>
    </row>
    <row r="178" spans="3:23" ht="16.95" customHeight="1">
      <c r="C178" s="306">
        <v>4122472</v>
      </c>
      <c r="D178" s="306"/>
      <c r="E178" s="306"/>
      <c r="F178" s="306"/>
      <c r="G178" s="306"/>
      <c r="H178" s="306"/>
      <c r="I178" s="306">
        <v>4757016</v>
      </c>
      <c r="J178" s="306"/>
      <c r="K178" s="306"/>
      <c r="L178" s="306"/>
      <c r="M178" s="306"/>
      <c r="N178" s="306"/>
      <c r="O178" s="306">
        <v>4079996</v>
      </c>
      <c r="P178" s="306"/>
      <c r="Q178" s="306"/>
      <c r="R178" s="306"/>
      <c r="S178" s="306"/>
      <c r="T178" s="306"/>
      <c r="U178" s="131"/>
      <c r="V178" s="131"/>
      <c r="W178" s="131"/>
    </row>
    <row r="225" spans="1:25" ht="16.95" customHeight="1">
      <c r="A225" s="13"/>
      <c r="B225" s="137" t="s">
        <v>471</v>
      </c>
    </row>
    <row r="226" spans="1:25" ht="16.95" customHeight="1">
      <c r="A226" s="13"/>
    </row>
    <row r="227" spans="1:25" ht="16.95" customHeight="1">
      <c r="A227" s="13"/>
      <c r="C227" s="2" t="s">
        <v>522</v>
      </c>
    </row>
    <row r="228" spans="1:25" ht="16.95" customHeight="1">
      <c r="C228" s="5"/>
      <c r="D228" s="303" t="s">
        <v>660</v>
      </c>
      <c r="E228" s="303"/>
      <c r="F228" s="303"/>
      <c r="G228" s="303"/>
      <c r="H228" s="303"/>
      <c r="I228" s="303"/>
      <c r="J228" s="303"/>
      <c r="K228" s="303"/>
      <c r="L228" s="303"/>
      <c r="M228" s="303"/>
      <c r="N228" s="303"/>
      <c r="O228" s="303"/>
      <c r="P228" s="303"/>
      <c r="Q228" s="303"/>
      <c r="R228" s="303"/>
      <c r="S228" s="303"/>
      <c r="T228" s="303"/>
      <c r="U228" s="303"/>
      <c r="V228" s="5"/>
      <c r="W228" s="5"/>
      <c r="X228" s="5"/>
      <c r="Y228" s="5"/>
    </row>
    <row r="229" spans="1:25" ht="16.95" customHeight="1">
      <c r="C229" s="5"/>
      <c r="D229" s="303"/>
      <c r="E229" s="303"/>
      <c r="F229" s="303"/>
      <c r="G229" s="303"/>
      <c r="H229" s="303"/>
      <c r="I229" s="303"/>
      <c r="J229" s="303"/>
      <c r="K229" s="303"/>
      <c r="L229" s="303"/>
      <c r="M229" s="303"/>
      <c r="N229" s="303"/>
      <c r="O229" s="303"/>
      <c r="P229" s="303"/>
      <c r="Q229" s="303"/>
      <c r="R229" s="303"/>
      <c r="S229" s="303"/>
      <c r="T229" s="303"/>
      <c r="U229" s="303"/>
      <c r="V229" s="5"/>
      <c r="W229" s="5"/>
      <c r="X229" s="5"/>
      <c r="Y229" s="5"/>
    </row>
    <row r="230" spans="1:25" ht="16.95" customHeight="1">
      <c r="B230" s="2"/>
      <c r="C230" s="2"/>
      <c r="D230" s="2"/>
      <c r="E230" s="2"/>
      <c r="F230" s="2"/>
      <c r="G230" s="2"/>
      <c r="H230" s="2"/>
      <c r="I230" s="2"/>
      <c r="J230" s="2"/>
      <c r="K230" s="2"/>
      <c r="L230" s="2"/>
    </row>
    <row r="231" spans="1:25" ht="16.95" customHeight="1">
      <c r="B231" s="2"/>
      <c r="C231" s="2" t="s">
        <v>523</v>
      </c>
      <c r="D231" s="2"/>
      <c r="E231" s="2"/>
      <c r="F231" s="2"/>
      <c r="G231" s="2"/>
      <c r="H231" s="2"/>
      <c r="I231" s="2"/>
      <c r="J231" s="2"/>
      <c r="K231" s="2"/>
      <c r="L231" s="2"/>
    </row>
    <row r="232" spans="1:25" ht="16.95" customHeight="1">
      <c r="B232" s="2"/>
      <c r="C232" s="2"/>
      <c r="D232" s="2"/>
      <c r="E232" s="2"/>
      <c r="F232" s="2"/>
      <c r="G232" s="2"/>
      <c r="H232" s="2"/>
      <c r="I232" s="2"/>
      <c r="J232" s="2"/>
      <c r="K232" s="2"/>
      <c r="L232" s="2"/>
    </row>
    <row r="233" spans="1:25" ht="16.95" customHeight="1">
      <c r="B233" s="2"/>
      <c r="C233" s="2"/>
      <c r="D233" s="18" t="s">
        <v>64</v>
      </c>
      <c r="E233" s="18"/>
      <c r="F233" s="18"/>
      <c r="J233" s="2"/>
      <c r="K233" s="2"/>
      <c r="L233" s="2"/>
    </row>
    <row r="234" spans="1:25" ht="16.95" customHeight="1">
      <c r="B234" s="2"/>
      <c r="C234" s="2"/>
      <c r="D234" s="18"/>
      <c r="E234" s="18" t="s">
        <v>483</v>
      </c>
      <c r="F234" s="18"/>
      <c r="J234" s="2"/>
      <c r="K234" s="2"/>
      <c r="L234" s="2"/>
    </row>
    <row r="235" spans="1:25" ht="16.95" customHeight="1">
      <c r="B235" s="2"/>
      <c r="C235" s="2"/>
      <c r="D235" s="18" t="s">
        <v>65</v>
      </c>
      <c r="E235" s="18"/>
      <c r="F235" s="18"/>
      <c r="J235" s="2"/>
      <c r="K235" s="2"/>
      <c r="L235" s="2"/>
    </row>
    <row r="236" spans="1:25" ht="16.95" customHeight="1">
      <c r="B236" s="2"/>
      <c r="C236" s="2"/>
      <c r="D236" s="18"/>
      <c r="E236" s="18" t="s">
        <v>484</v>
      </c>
      <c r="F236" s="18"/>
      <c r="J236" s="2"/>
      <c r="K236" s="2"/>
      <c r="L236" s="2"/>
    </row>
    <row r="237" spans="1:25" ht="16.95" customHeight="1">
      <c r="B237" s="2"/>
      <c r="C237" s="2"/>
      <c r="D237" s="18" t="s">
        <v>451</v>
      </c>
      <c r="E237" s="18"/>
      <c r="F237" s="18"/>
      <c r="J237" s="2"/>
      <c r="K237" s="2"/>
      <c r="L237" s="2"/>
    </row>
    <row r="238" spans="1:25" ht="16.95" customHeight="1">
      <c r="B238" s="2"/>
      <c r="C238" s="2"/>
      <c r="D238" s="18"/>
      <c r="E238" s="18" t="s">
        <v>496</v>
      </c>
      <c r="F238" s="22"/>
      <c r="G238" s="21"/>
      <c r="H238" s="21"/>
      <c r="I238" s="21"/>
      <c r="J238" s="21"/>
      <c r="K238" s="21"/>
      <c r="L238" s="21"/>
      <c r="M238" s="21"/>
      <c r="N238" s="21"/>
      <c r="O238" s="21"/>
      <c r="P238" s="21"/>
      <c r="Q238" s="21"/>
      <c r="R238" s="21"/>
      <c r="S238" s="21"/>
      <c r="T238" s="21"/>
      <c r="U238" s="21"/>
      <c r="V238" s="21"/>
      <c r="W238" s="21"/>
      <c r="X238" s="21"/>
      <c r="Y238" s="21"/>
    </row>
    <row r="239" spans="1:25" ht="16.95" customHeight="1">
      <c r="B239" s="2"/>
      <c r="C239" s="2"/>
      <c r="D239" s="18" t="s">
        <v>66</v>
      </c>
      <c r="E239" s="18"/>
      <c r="F239" s="18"/>
      <c r="J239" s="2"/>
      <c r="K239" s="2"/>
      <c r="L239" s="2"/>
    </row>
    <row r="240" spans="1:25" ht="16.95" customHeight="1">
      <c r="B240" s="2"/>
      <c r="C240" s="2"/>
      <c r="D240" s="18"/>
      <c r="E240" s="18" t="s">
        <v>497</v>
      </c>
      <c r="F240" s="18"/>
      <c r="J240" s="2"/>
      <c r="K240" s="2"/>
      <c r="L240" s="2"/>
    </row>
    <row r="241" spans="1:25" ht="16.95" customHeight="1">
      <c r="B241" s="2"/>
      <c r="C241" s="2"/>
      <c r="J241" s="2"/>
      <c r="K241" s="2"/>
      <c r="L241" s="2"/>
    </row>
    <row r="242" spans="1:25" ht="16.95" customHeight="1">
      <c r="B242" s="2"/>
      <c r="C242" s="313" t="s">
        <v>452</v>
      </c>
      <c r="D242" s="313"/>
      <c r="E242" s="313"/>
      <c r="F242" s="313"/>
      <c r="G242" s="313"/>
      <c r="H242" s="313"/>
      <c r="I242" s="313"/>
      <c r="J242" s="313"/>
      <c r="K242" s="313"/>
      <c r="L242" s="313"/>
      <c r="M242" s="313"/>
      <c r="N242" s="313"/>
      <c r="O242" s="313"/>
      <c r="P242" s="313"/>
      <c r="Q242" s="313"/>
      <c r="R242" s="313"/>
      <c r="S242" s="313"/>
      <c r="T242" s="313"/>
      <c r="U242" s="313"/>
      <c r="V242" s="21"/>
      <c r="W242" s="21"/>
      <c r="X242" s="21"/>
      <c r="Y242" s="21"/>
    </row>
    <row r="243" spans="1:25" ht="16.95" customHeight="1">
      <c r="B243" s="2"/>
      <c r="C243" s="313"/>
      <c r="D243" s="313"/>
      <c r="E243" s="313"/>
      <c r="F243" s="313"/>
      <c r="G243" s="313"/>
      <c r="H243" s="313"/>
      <c r="I243" s="313"/>
      <c r="J243" s="313"/>
      <c r="K243" s="313"/>
      <c r="L243" s="313"/>
      <c r="M243" s="313"/>
      <c r="N243" s="313"/>
      <c r="O243" s="313"/>
      <c r="P243" s="313"/>
      <c r="Q243" s="313"/>
      <c r="R243" s="313"/>
      <c r="S243" s="313"/>
      <c r="T243" s="313"/>
      <c r="U243" s="313"/>
      <c r="V243" s="21"/>
      <c r="W243" s="21"/>
      <c r="X243" s="21"/>
      <c r="Y243" s="21"/>
    </row>
    <row r="244" spans="1:25" ht="16.95" customHeight="1">
      <c r="B244" s="2"/>
      <c r="C244" s="2"/>
      <c r="D244" s="21"/>
      <c r="E244" s="21"/>
      <c r="F244" s="21"/>
      <c r="G244" s="21"/>
      <c r="H244" s="21"/>
      <c r="I244" s="21"/>
      <c r="J244" s="21"/>
      <c r="K244" s="21"/>
      <c r="L244" s="21"/>
      <c r="M244" s="21"/>
      <c r="N244" s="21"/>
      <c r="O244" s="21"/>
      <c r="P244" s="21"/>
      <c r="Q244" s="21"/>
      <c r="R244" s="21"/>
      <c r="S244" s="21"/>
      <c r="T244" s="21"/>
      <c r="U244" s="21"/>
      <c r="V244" s="21"/>
      <c r="W244" s="21"/>
      <c r="X244" s="21"/>
    </row>
    <row r="245" spans="1:25" ht="16.95" customHeight="1">
      <c r="B245" s="2"/>
      <c r="C245" s="2"/>
      <c r="D245" s="18" t="s">
        <v>67</v>
      </c>
      <c r="E245" s="22"/>
      <c r="F245" s="22"/>
      <c r="G245" s="22"/>
      <c r="H245" s="22"/>
      <c r="I245" s="22"/>
      <c r="J245" s="22"/>
      <c r="K245" s="22"/>
      <c r="L245" s="22"/>
      <c r="M245" s="22"/>
      <c r="N245" s="22"/>
      <c r="O245" s="22"/>
      <c r="P245" s="22"/>
      <c r="Q245" s="22"/>
      <c r="R245" s="22"/>
      <c r="S245" s="22"/>
      <c r="T245" s="22"/>
      <c r="U245" s="22"/>
      <c r="V245" s="21"/>
      <c r="W245" s="21"/>
      <c r="X245" s="21"/>
    </row>
    <row r="246" spans="1:25" ht="16.95" customHeight="1">
      <c r="B246" s="2"/>
      <c r="C246" s="2"/>
      <c r="D246" s="22"/>
      <c r="E246" s="18" t="s">
        <v>68</v>
      </c>
      <c r="F246" s="22"/>
      <c r="G246" s="22"/>
      <c r="H246" s="22"/>
      <c r="I246" s="22"/>
      <c r="J246" s="22"/>
      <c r="K246" s="22"/>
      <c r="L246" s="22"/>
      <c r="M246" s="22"/>
      <c r="N246" s="22"/>
      <c r="O246" s="22"/>
      <c r="P246" s="22"/>
      <c r="Q246" s="22"/>
      <c r="R246" s="22"/>
      <c r="S246" s="22"/>
      <c r="T246" s="22"/>
      <c r="U246" s="22"/>
      <c r="V246" s="21"/>
      <c r="W246" s="21"/>
      <c r="X246" s="21"/>
    </row>
    <row r="247" spans="1:25" ht="16.95" customHeight="1">
      <c r="B247" s="2"/>
      <c r="C247" s="2"/>
      <c r="D247" s="18" t="s">
        <v>661</v>
      </c>
      <c r="E247" s="18"/>
      <c r="F247" s="22"/>
      <c r="G247" s="22"/>
      <c r="H247" s="22"/>
      <c r="I247" s="22"/>
      <c r="J247" s="22"/>
      <c r="K247" s="22"/>
      <c r="L247" s="22"/>
      <c r="M247" s="22"/>
      <c r="N247" s="22"/>
      <c r="O247" s="22"/>
      <c r="P247" s="22"/>
      <c r="Q247" s="22"/>
      <c r="R247" s="22"/>
      <c r="S247" s="22"/>
      <c r="T247" s="22"/>
      <c r="U247" s="22"/>
      <c r="V247" s="21"/>
      <c r="W247" s="21"/>
      <c r="X247" s="21"/>
    </row>
    <row r="248" spans="1:25" ht="16.95" customHeight="1">
      <c r="B248" s="2"/>
      <c r="C248" s="2"/>
      <c r="D248" s="22"/>
      <c r="E248" s="304" t="s">
        <v>453</v>
      </c>
      <c r="F248" s="304"/>
      <c r="G248" s="304"/>
      <c r="H248" s="304"/>
      <c r="I248" s="304"/>
      <c r="J248" s="304"/>
      <c r="K248" s="304"/>
      <c r="L248" s="304"/>
      <c r="M248" s="304"/>
      <c r="N248" s="304"/>
      <c r="O248" s="304"/>
      <c r="P248" s="304"/>
      <c r="Q248" s="304"/>
      <c r="R248" s="304"/>
      <c r="S248" s="304"/>
      <c r="T248" s="304"/>
      <c r="U248" s="304"/>
      <c r="V248" s="5"/>
      <c r="W248" s="5"/>
      <c r="X248" s="5"/>
      <c r="Y248" s="5"/>
    </row>
    <row r="249" spans="1:25" ht="16.95" customHeight="1">
      <c r="B249" s="2"/>
      <c r="C249" s="2"/>
      <c r="D249" s="22"/>
      <c r="E249" s="304"/>
      <c r="F249" s="304"/>
      <c r="G249" s="304"/>
      <c r="H249" s="304"/>
      <c r="I249" s="304"/>
      <c r="J249" s="304"/>
      <c r="K249" s="304"/>
      <c r="L249" s="304"/>
      <c r="M249" s="304"/>
      <c r="N249" s="304"/>
      <c r="O249" s="304"/>
      <c r="P249" s="304"/>
      <c r="Q249" s="304"/>
      <c r="R249" s="304"/>
      <c r="S249" s="304"/>
      <c r="T249" s="304"/>
      <c r="U249" s="304"/>
      <c r="V249" s="5"/>
      <c r="W249" s="5"/>
      <c r="X249" s="5"/>
      <c r="Y249" s="5"/>
    </row>
    <row r="250" spans="1:25" ht="16.95" customHeight="1">
      <c r="B250" s="2"/>
      <c r="C250" s="2"/>
      <c r="D250" s="21"/>
      <c r="F250" s="21"/>
      <c r="G250" s="21"/>
      <c r="H250" s="21"/>
      <c r="I250" s="21"/>
      <c r="J250" s="21"/>
      <c r="K250" s="21"/>
      <c r="L250" s="21"/>
      <c r="M250" s="21"/>
      <c r="N250" s="21"/>
      <c r="O250" s="21"/>
      <c r="P250" s="21"/>
      <c r="Q250" s="21"/>
      <c r="R250" s="21"/>
      <c r="S250" s="21"/>
      <c r="T250" s="21"/>
      <c r="U250" s="21"/>
      <c r="V250" s="21"/>
      <c r="W250" s="21"/>
      <c r="X250" s="21"/>
    </row>
    <row r="251" spans="1:25" ht="16.95" customHeight="1">
      <c r="B251" s="2"/>
      <c r="C251" s="2" t="s">
        <v>524</v>
      </c>
      <c r="D251" s="2"/>
      <c r="E251" s="2"/>
      <c r="F251" s="2"/>
      <c r="G251" s="2"/>
      <c r="H251" s="2"/>
      <c r="I251" s="2"/>
      <c r="J251" s="2"/>
      <c r="K251" s="2"/>
      <c r="L251" s="2"/>
    </row>
    <row r="252" spans="1:25" ht="16.95" customHeight="1">
      <c r="B252" s="2"/>
      <c r="C252" s="2"/>
      <c r="D252" s="303" t="s">
        <v>521</v>
      </c>
      <c r="E252" s="303"/>
      <c r="F252" s="303"/>
      <c r="G252" s="303"/>
      <c r="H252" s="303"/>
      <c r="I252" s="303"/>
      <c r="J252" s="303"/>
      <c r="K252" s="303"/>
      <c r="L252" s="303"/>
      <c r="M252" s="303"/>
      <c r="N252" s="303"/>
      <c r="O252" s="303"/>
      <c r="P252" s="303"/>
      <c r="Q252" s="303"/>
      <c r="R252" s="303"/>
      <c r="S252" s="303"/>
      <c r="T252" s="303"/>
      <c r="U252" s="303"/>
      <c r="V252" s="5"/>
      <c r="W252" s="5"/>
      <c r="X252" s="5"/>
    </row>
    <row r="253" spans="1:25" ht="16.95" customHeight="1">
      <c r="B253" s="2"/>
      <c r="C253" s="2"/>
      <c r="D253" s="303"/>
      <c r="E253" s="303"/>
      <c r="F253" s="303"/>
      <c r="G253" s="303"/>
      <c r="H253" s="303"/>
      <c r="I253" s="303"/>
      <c r="J253" s="303"/>
      <c r="K253" s="303"/>
      <c r="L253" s="303"/>
      <c r="M253" s="303"/>
      <c r="N253" s="303"/>
      <c r="O253" s="303"/>
      <c r="P253" s="303"/>
      <c r="Q253" s="303"/>
      <c r="R253" s="303"/>
      <c r="S253" s="303"/>
      <c r="T253" s="303"/>
      <c r="U253" s="303"/>
      <c r="V253" s="5"/>
      <c r="W253" s="5"/>
      <c r="X253" s="5"/>
    </row>
    <row r="254" spans="1:25" ht="16.95" customHeight="1">
      <c r="B254" s="2"/>
      <c r="C254" s="2"/>
      <c r="J254" s="2"/>
      <c r="K254" s="2"/>
      <c r="L254" s="2"/>
    </row>
    <row r="255" spans="1:25" ht="16.95" customHeight="1">
      <c r="A255" s="13"/>
      <c r="B255" s="2"/>
      <c r="C255" s="303" t="s">
        <v>702</v>
      </c>
      <c r="D255" s="303"/>
      <c r="E255" s="303"/>
      <c r="F255" s="303"/>
      <c r="G255" s="303"/>
      <c r="H255" s="303"/>
      <c r="I255" s="303"/>
      <c r="J255" s="303"/>
      <c r="K255" s="303"/>
      <c r="L255" s="303"/>
      <c r="M255" s="303"/>
      <c r="N255" s="303"/>
      <c r="O255" s="303"/>
      <c r="P255" s="303"/>
      <c r="Q255" s="303"/>
      <c r="R255" s="303"/>
      <c r="S255" s="303"/>
      <c r="T255" s="303"/>
      <c r="U255" s="303"/>
      <c r="V255" s="4"/>
      <c r="W255" s="4"/>
      <c r="X255" s="4"/>
    </row>
    <row r="256" spans="1:25" ht="16.95" customHeight="1">
      <c r="A256" s="2"/>
      <c r="B256" s="2"/>
      <c r="C256" s="303"/>
      <c r="D256" s="303"/>
      <c r="E256" s="303"/>
      <c r="F256" s="303"/>
      <c r="G256" s="303"/>
      <c r="H256" s="303"/>
      <c r="I256" s="303"/>
      <c r="J256" s="303"/>
      <c r="K256" s="303"/>
      <c r="L256" s="303"/>
      <c r="M256" s="303"/>
      <c r="N256" s="303"/>
      <c r="O256" s="303"/>
      <c r="P256" s="303"/>
      <c r="Q256" s="303"/>
      <c r="R256" s="303"/>
      <c r="S256" s="303"/>
      <c r="T256" s="303"/>
      <c r="U256" s="303"/>
      <c r="V256" s="4"/>
      <c r="W256" s="4"/>
      <c r="X256" s="4"/>
    </row>
    <row r="257" spans="1:24" ht="16.95" customHeight="1">
      <c r="A257" s="2"/>
      <c r="B257" s="2"/>
      <c r="C257" s="303"/>
      <c r="D257" s="303"/>
      <c r="E257" s="303"/>
      <c r="F257" s="303"/>
      <c r="G257" s="303"/>
      <c r="H257" s="303"/>
      <c r="I257" s="303"/>
      <c r="J257" s="303"/>
      <c r="K257" s="303"/>
      <c r="L257" s="303"/>
      <c r="M257" s="303"/>
      <c r="N257" s="303"/>
      <c r="O257" s="303"/>
      <c r="P257" s="303"/>
      <c r="Q257" s="303"/>
      <c r="R257" s="303"/>
      <c r="S257" s="303"/>
      <c r="T257" s="303"/>
      <c r="U257" s="303"/>
      <c r="V257" s="4"/>
      <c r="W257" s="4"/>
      <c r="X257" s="4"/>
    </row>
    <row r="258" spans="1:24" ht="16.95" customHeight="1">
      <c r="A258" s="2"/>
      <c r="B258" s="2"/>
      <c r="C258" s="303"/>
      <c r="D258" s="303"/>
      <c r="E258" s="303"/>
      <c r="F258" s="303"/>
      <c r="G258" s="303"/>
      <c r="H258" s="303"/>
      <c r="I258" s="303"/>
      <c r="J258" s="303"/>
      <c r="K258" s="303"/>
      <c r="L258" s="303"/>
      <c r="M258" s="303"/>
      <c r="N258" s="303"/>
      <c r="O258" s="303"/>
      <c r="P258" s="303"/>
      <c r="Q258" s="303"/>
      <c r="R258" s="303"/>
      <c r="S258" s="303"/>
      <c r="T258" s="303"/>
      <c r="U258" s="303"/>
      <c r="V258" s="4"/>
      <c r="W258" s="4"/>
      <c r="X258" s="4"/>
    </row>
    <row r="259" spans="1:24" ht="16.95" customHeight="1">
      <c r="A259" s="2"/>
      <c r="B259" s="2"/>
      <c r="C259" s="303"/>
      <c r="D259" s="303"/>
      <c r="E259" s="303"/>
      <c r="F259" s="303"/>
      <c r="G259" s="303"/>
      <c r="H259" s="303"/>
      <c r="I259" s="303"/>
      <c r="J259" s="303"/>
      <c r="K259" s="303"/>
      <c r="L259" s="303"/>
      <c r="M259" s="303"/>
      <c r="N259" s="303"/>
      <c r="O259" s="303"/>
      <c r="P259" s="303"/>
      <c r="Q259" s="303"/>
      <c r="R259" s="303"/>
      <c r="S259" s="303"/>
      <c r="T259" s="303"/>
      <c r="U259" s="303"/>
      <c r="V259" s="4"/>
      <c r="W259" s="4"/>
      <c r="X259" s="4"/>
    </row>
    <row r="260" spans="1:24" ht="16.95" customHeight="1">
      <c r="A260" s="2"/>
      <c r="B260" s="2"/>
      <c r="C260" s="303"/>
      <c r="D260" s="303"/>
      <c r="E260" s="303"/>
      <c r="F260" s="303"/>
      <c r="G260" s="303"/>
      <c r="H260" s="303"/>
      <c r="I260" s="303"/>
      <c r="J260" s="303"/>
      <c r="K260" s="303"/>
      <c r="L260" s="303"/>
      <c r="M260" s="303"/>
      <c r="N260" s="303"/>
      <c r="O260" s="303"/>
      <c r="P260" s="303"/>
      <c r="Q260" s="303"/>
      <c r="R260" s="303"/>
      <c r="S260" s="303"/>
      <c r="T260" s="303"/>
      <c r="U260" s="303"/>
      <c r="V260" s="4"/>
      <c r="W260" s="4"/>
      <c r="X260" s="4"/>
    </row>
    <row r="261" spans="1:24" ht="16.95" customHeight="1">
      <c r="A261" s="2"/>
      <c r="B261" s="2"/>
      <c r="C261" s="303"/>
      <c r="D261" s="303"/>
      <c r="E261" s="303"/>
      <c r="F261" s="303"/>
      <c r="G261" s="303"/>
      <c r="H261" s="303"/>
      <c r="I261" s="303"/>
      <c r="J261" s="303"/>
      <c r="K261" s="303"/>
      <c r="L261" s="303"/>
      <c r="M261" s="303"/>
      <c r="N261" s="303"/>
      <c r="O261" s="303"/>
      <c r="P261" s="303"/>
      <c r="Q261" s="303"/>
      <c r="R261" s="303"/>
      <c r="S261" s="303"/>
      <c r="T261" s="303"/>
      <c r="U261" s="303"/>
      <c r="V261" s="4"/>
      <c r="W261" s="4"/>
      <c r="X261" s="4"/>
    </row>
    <row r="262" spans="1:24" ht="16.95" customHeight="1">
      <c r="A262" s="2"/>
      <c r="B262" s="2"/>
      <c r="C262" s="303"/>
      <c r="D262" s="303"/>
      <c r="E262" s="303"/>
      <c r="F262" s="303"/>
      <c r="G262" s="303"/>
      <c r="H262" s="303"/>
      <c r="I262" s="303"/>
      <c r="J262" s="303"/>
      <c r="K262" s="303"/>
      <c r="L262" s="303"/>
      <c r="M262" s="303"/>
      <c r="N262" s="303"/>
      <c r="O262" s="303"/>
      <c r="P262" s="303"/>
      <c r="Q262" s="303"/>
      <c r="R262" s="303"/>
      <c r="S262" s="303"/>
      <c r="T262" s="303"/>
      <c r="U262" s="303"/>
      <c r="V262" s="4"/>
      <c r="W262" s="4"/>
      <c r="X262" s="4"/>
    </row>
    <row r="263" spans="1:24" ht="16.95" customHeight="1">
      <c r="A263" s="2"/>
      <c r="B263" s="2"/>
      <c r="C263" s="303"/>
      <c r="D263" s="303"/>
      <c r="E263" s="303"/>
      <c r="F263" s="303"/>
      <c r="G263" s="303"/>
      <c r="H263" s="303"/>
      <c r="I263" s="303"/>
      <c r="J263" s="303"/>
      <c r="K263" s="303"/>
      <c r="L263" s="303"/>
      <c r="M263" s="303"/>
      <c r="N263" s="303"/>
      <c r="O263" s="303"/>
      <c r="P263" s="303"/>
      <c r="Q263" s="303"/>
      <c r="R263" s="303"/>
      <c r="S263" s="303"/>
      <c r="T263" s="303"/>
      <c r="U263" s="303"/>
      <c r="V263" s="4"/>
      <c r="W263" s="4"/>
      <c r="X263" s="4"/>
    </row>
    <row r="264" spans="1:24" ht="16.95" customHeight="1">
      <c r="C264" s="303"/>
      <c r="D264" s="303"/>
      <c r="E264" s="303"/>
      <c r="F264" s="303"/>
      <c r="G264" s="303"/>
      <c r="H264" s="303"/>
      <c r="I264" s="303"/>
      <c r="J264" s="303"/>
      <c r="K264" s="303"/>
      <c r="L264" s="303"/>
      <c r="M264" s="303"/>
      <c r="N264" s="303"/>
      <c r="O264" s="303"/>
      <c r="P264" s="303"/>
      <c r="Q264" s="303"/>
      <c r="R264" s="303"/>
      <c r="S264" s="303"/>
      <c r="T264" s="303"/>
      <c r="U264" s="303"/>
      <c r="V264" s="4"/>
      <c r="W264" s="4"/>
      <c r="X264" s="4"/>
    </row>
    <row r="265" spans="1:24" ht="16.95" customHeight="1">
      <c r="C265" s="303"/>
      <c r="D265" s="303"/>
      <c r="E265" s="303"/>
      <c r="F265" s="303"/>
      <c r="G265" s="303"/>
      <c r="H265" s="303"/>
      <c r="I265" s="303"/>
      <c r="J265" s="303"/>
      <c r="K265" s="303"/>
      <c r="L265" s="303"/>
      <c r="M265" s="303"/>
      <c r="N265" s="303"/>
      <c r="O265" s="303"/>
      <c r="P265" s="303"/>
      <c r="Q265" s="303"/>
      <c r="R265" s="303"/>
      <c r="S265" s="303"/>
      <c r="T265" s="303"/>
      <c r="U265" s="303"/>
      <c r="V265" s="4"/>
      <c r="W265" s="4"/>
      <c r="X265" s="4"/>
    </row>
    <row r="266" spans="1:24" ht="16.95" customHeight="1">
      <c r="C266" s="4"/>
      <c r="D266" s="4"/>
      <c r="E266" s="4"/>
      <c r="F266" s="4"/>
      <c r="G266" s="4"/>
      <c r="H266" s="4"/>
      <c r="I266" s="4"/>
      <c r="J266" s="4"/>
      <c r="K266" s="4"/>
      <c r="L266" s="4"/>
      <c r="M266" s="4"/>
      <c r="N266" s="4"/>
      <c r="O266" s="4"/>
      <c r="P266" s="4"/>
      <c r="Q266" s="4"/>
      <c r="R266" s="4"/>
      <c r="S266" s="4"/>
      <c r="T266" s="4"/>
      <c r="U266" s="4"/>
      <c r="V266" s="4"/>
      <c r="W266" s="4"/>
      <c r="X266" s="4"/>
    </row>
    <row r="267" spans="1:24" ht="16.95" customHeight="1">
      <c r="C267" s="5"/>
      <c r="D267" s="5"/>
      <c r="E267" s="5"/>
      <c r="F267" s="5"/>
      <c r="G267" s="5"/>
      <c r="H267" s="5"/>
      <c r="I267" s="5"/>
      <c r="J267" s="5"/>
      <c r="K267" s="5"/>
      <c r="L267" s="5"/>
      <c r="M267" s="5"/>
      <c r="N267" s="5"/>
      <c r="O267" s="5"/>
      <c r="P267" s="5"/>
      <c r="Q267" s="5"/>
      <c r="R267" s="5"/>
      <c r="S267" s="5"/>
      <c r="T267" s="5"/>
      <c r="U267" s="5"/>
      <c r="V267" s="5"/>
      <c r="W267" s="5"/>
      <c r="X267" s="5"/>
    </row>
    <row r="268" spans="1:24" ht="16.95" customHeight="1">
      <c r="C268" s="5"/>
      <c r="D268" s="5"/>
      <c r="E268" s="5"/>
      <c r="F268" s="5"/>
      <c r="G268" s="5"/>
      <c r="H268" s="5"/>
      <c r="I268" s="5"/>
      <c r="J268" s="5"/>
      <c r="K268" s="5"/>
      <c r="L268" s="5"/>
      <c r="M268" s="5"/>
      <c r="N268" s="5"/>
      <c r="O268" s="5"/>
      <c r="P268" s="5"/>
      <c r="Q268" s="5"/>
      <c r="R268" s="5"/>
      <c r="S268" s="5"/>
      <c r="T268" s="5"/>
      <c r="U268" s="5"/>
      <c r="V268" s="5"/>
      <c r="W268" s="5"/>
      <c r="X268" s="5"/>
    </row>
    <row r="324" spans="1:24" ht="13.2"/>
    <row r="325" spans="1:24" ht="16.95" customHeight="1">
      <c r="A325" s="13"/>
      <c r="B325" s="137" t="s">
        <v>482</v>
      </c>
      <c r="C325" s="2"/>
      <c r="D325" s="2"/>
      <c r="E325" s="2"/>
      <c r="F325" s="2"/>
      <c r="G325" s="2"/>
      <c r="H325" s="2"/>
      <c r="I325" s="2"/>
      <c r="J325" s="2"/>
      <c r="K325" s="2"/>
    </row>
    <row r="326" spans="1:24" ht="16.95" customHeight="1">
      <c r="A326" s="13"/>
      <c r="B326" s="137"/>
      <c r="C326" s="2"/>
      <c r="D326" s="2"/>
      <c r="E326" s="2"/>
      <c r="F326" s="2"/>
      <c r="G326" s="2"/>
      <c r="H326" s="2"/>
      <c r="I326" s="2"/>
      <c r="J326" s="2"/>
      <c r="K326" s="2"/>
    </row>
    <row r="327" spans="1:24" ht="16.95" customHeight="1">
      <c r="A327" s="13"/>
      <c r="B327" s="2"/>
      <c r="C327" s="303" t="s">
        <v>80</v>
      </c>
      <c r="D327" s="303"/>
      <c r="E327" s="303"/>
      <c r="F327" s="303"/>
      <c r="G327" s="303"/>
      <c r="H327" s="303"/>
      <c r="I327" s="303"/>
      <c r="J327" s="303"/>
      <c r="K327" s="303"/>
      <c r="L327" s="303"/>
      <c r="M327" s="303"/>
      <c r="N327" s="303"/>
      <c r="O327" s="303"/>
      <c r="P327" s="303"/>
      <c r="Q327" s="303"/>
      <c r="R327" s="303"/>
      <c r="S327" s="303"/>
      <c r="T327" s="303"/>
      <c r="U327" s="303"/>
      <c r="V327" s="4"/>
      <c r="W327" s="4"/>
      <c r="X327" s="4"/>
    </row>
    <row r="328" spans="1:24" ht="16.95" customHeight="1">
      <c r="A328" s="2"/>
      <c r="B328" s="2"/>
      <c r="C328" s="303"/>
      <c r="D328" s="303"/>
      <c r="E328" s="303"/>
      <c r="F328" s="303"/>
      <c r="G328" s="303"/>
      <c r="H328" s="303"/>
      <c r="I328" s="303"/>
      <c r="J328" s="303"/>
      <c r="K328" s="303"/>
      <c r="L328" s="303"/>
      <c r="M328" s="303"/>
      <c r="N328" s="303"/>
      <c r="O328" s="303"/>
      <c r="P328" s="303"/>
      <c r="Q328" s="303"/>
      <c r="R328" s="303"/>
      <c r="S328" s="303"/>
      <c r="T328" s="303"/>
      <c r="U328" s="303"/>
      <c r="V328" s="4"/>
      <c r="W328" s="4"/>
      <c r="X328" s="4"/>
    </row>
    <row r="329" spans="1:24" ht="16.95" customHeight="1">
      <c r="A329" s="2"/>
      <c r="B329" s="2"/>
      <c r="C329" s="303"/>
      <c r="D329" s="303"/>
      <c r="E329" s="303"/>
      <c r="F329" s="303"/>
      <c r="G329" s="303"/>
      <c r="H329" s="303"/>
      <c r="I329" s="303"/>
      <c r="J329" s="303"/>
      <c r="K329" s="303"/>
      <c r="L329" s="303"/>
      <c r="M329" s="303"/>
      <c r="N329" s="303"/>
      <c r="O329" s="303"/>
      <c r="P329" s="303"/>
      <c r="Q329" s="303"/>
      <c r="R329" s="303"/>
      <c r="S329" s="303"/>
      <c r="T329" s="303"/>
      <c r="U329" s="303"/>
      <c r="V329" s="4"/>
      <c r="W329" s="4"/>
      <c r="X329" s="4"/>
    </row>
    <row r="330" spans="1:24" ht="16.95" customHeight="1">
      <c r="A330" s="2"/>
      <c r="B330" s="2" t="s">
        <v>22</v>
      </c>
      <c r="C330" s="2" t="s">
        <v>50</v>
      </c>
      <c r="D330" s="2"/>
      <c r="E330" s="2"/>
      <c r="F330" s="2"/>
      <c r="G330" s="2"/>
      <c r="H330" s="2"/>
      <c r="I330" s="2"/>
      <c r="J330" s="2"/>
      <c r="K330" s="2"/>
    </row>
    <row r="331" spans="1:24" ht="16.95" customHeight="1">
      <c r="A331" s="2"/>
      <c r="B331" s="2"/>
      <c r="C331" s="1" t="s">
        <v>486</v>
      </c>
      <c r="D331" s="2"/>
      <c r="E331" s="2"/>
      <c r="F331" s="2"/>
      <c r="G331" s="2"/>
      <c r="H331" s="2"/>
      <c r="I331" s="2"/>
      <c r="J331" s="2"/>
      <c r="K331" s="2"/>
    </row>
    <row r="332" spans="1:24" ht="16.95" customHeight="1">
      <c r="A332" s="2"/>
      <c r="B332" s="2"/>
      <c r="D332" s="2"/>
      <c r="E332" s="2"/>
      <c r="F332" s="2"/>
      <c r="G332" s="2"/>
      <c r="H332" s="2"/>
      <c r="I332" s="2"/>
      <c r="J332" s="2"/>
      <c r="K332" s="2"/>
    </row>
    <row r="333" spans="1:24" ht="16.95" customHeight="1">
      <c r="A333" s="2"/>
      <c r="C333" s="16" t="s">
        <v>51</v>
      </c>
      <c r="D333" s="17"/>
      <c r="E333" s="5"/>
      <c r="F333" s="5"/>
      <c r="G333" s="1" t="s">
        <v>489</v>
      </c>
      <c r="H333" s="16" t="s">
        <v>69</v>
      </c>
      <c r="I333" s="16"/>
      <c r="J333" s="17"/>
      <c r="K333" s="17"/>
      <c r="L333" s="17"/>
      <c r="M333" s="17"/>
      <c r="N333" s="17"/>
      <c r="O333" s="17"/>
      <c r="P333" s="17"/>
      <c r="Q333" s="17"/>
      <c r="R333" s="17"/>
      <c r="S333" s="17"/>
      <c r="T333" s="17"/>
      <c r="U333" s="17"/>
      <c r="V333" s="5"/>
      <c r="W333" s="5"/>
      <c r="X333" s="5"/>
    </row>
    <row r="334" spans="1:24" ht="15" customHeight="1">
      <c r="A334" s="2"/>
      <c r="C334" s="16" t="s">
        <v>70</v>
      </c>
      <c r="D334" s="17"/>
      <c r="E334" s="5"/>
      <c r="G334" s="1" t="s">
        <v>489</v>
      </c>
      <c r="H334" s="304" t="s">
        <v>71</v>
      </c>
      <c r="I334" s="304"/>
      <c r="J334" s="304"/>
      <c r="K334" s="304"/>
      <c r="L334" s="304"/>
      <c r="M334" s="304"/>
      <c r="N334" s="304"/>
      <c r="O334" s="304"/>
      <c r="P334" s="304"/>
      <c r="Q334" s="304"/>
      <c r="R334" s="304"/>
      <c r="S334" s="304"/>
      <c r="T334" s="304"/>
      <c r="U334" s="304"/>
      <c r="V334" s="5"/>
      <c r="W334" s="5"/>
      <c r="X334" s="5"/>
    </row>
    <row r="335" spans="1:24" ht="15" customHeight="1">
      <c r="A335" s="2"/>
      <c r="C335" s="17"/>
      <c r="D335" s="17"/>
      <c r="E335" s="5"/>
      <c r="F335" s="5"/>
      <c r="H335" s="304"/>
      <c r="I335" s="304"/>
      <c r="J335" s="304"/>
      <c r="K335" s="304"/>
      <c r="L335" s="304"/>
      <c r="M335" s="304"/>
      <c r="N335" s="304"/>
      <c r="O335" s="304"/>
      <c r="P335" s="304"/>
      <c r="Q335" s="304"/>
      <c r="R335" s="304"/>
      <c r="S335" s="304"/>
      <c r="T335" s="304"/>
      <c r="U335" s="304"/>
      <c r="V335" s="5"/>
      <c r="W335" s="5"/>
      <c r="X335" s="5"/>
    </row>
    <row r="336" spans="1:24" ht="16.95" customHeight="1">
      <c r="A336" s="2"/>
      <c r="C336" s="16" t="s">
        <v>72</v>
      </c>
      <c r="D336" s="17"/>
      <c r="E336" s="5"/>
      <c r="F336" s="5"/>
      <c r="G336" s="1" t="s">
        <v>489</v>
      </c>
      <c r="H336" s="16" t="s">
        <v>73</v>
      </c>
      <c r="I336" s="16"/>
      <c r="J336" s="17"/>
      <c r="K336" s="17"/>
      <c r="L336" s="16"/>
      <c r="M336" s="17"/>
      <c r="N336" s="17"/>
      <c r="O336" s="17"/>
      <c r="P336" s="17"/>
      <c r="Q336" s="17"/>
      <c r="R336" s="17"/>
      <c r="S336" s="17"/>
      <c r="T336" s="17"/>
      <c r="U336" s="17"/>
      <c r="V336" s="5"/>
      <c r="W336" s="5"/>
      <c r="X336" s="5"/>
    </row>
    <row r="337" spans="1:24" ht="16.95" customHeight="1">
      <c r="A337" s="2"/>
      <c r="C337" s="16" t="s">
        <v>74</v>
      </c>
      <c r="D337" s="17"/>
      <c r="E337" s="5"/>
      <c r="F337" s="5"/>
      <c r="G337" s="1" t="s">
        <v>489</v>
      </c>
      <c r="H337" s="18" t="s">
        <v>75</v>
      </c>
      <c r="I337" s="18"/>
      <c r="J337" s="17"/>
      <c r="K337" s="17"/>
      <c r="L337" s="18"/>
      <c r="M337" s="17"/>
      <c r="N337" s="17"/>
      <c r="O337" s="17"/>
      <c r="P337" s="17"/>
      <c r="Q337" s="17"/>
      <c r="R337" s="17"/>
      <c r="S337" s="17"/>
      <c r="T337" s="17"/>
      <c r="U337" s="17"/>
      <c r="V337" s="5"/>
      <c r="W337" s="5"/>
      <c r="X337" s="5"/>
    </row>
    <row r="338" spans="1:24" ht="16.95" customHeight="1">
      <c r="A338" s="2"/>
      <c r="C338" s="5"/>
      <c r="D338" s="5"/>
      <c r="E338" s="5"/>
      <c r="F338" s="5"/>
      <c r="I338" s="18"/>
      <c r="J338" s="18"/>
      <c r="K338" s="18"/>
      <c r="L338" s="17"/>
      <c r="M338" s="17"/>
      <c r="N338" s="17"/>
      <c r="O338" s="17"/>
      <c r="P338" s="17"/>
      <c r="Q338" s="17"/>
      <c r="R338" s="17"/>
      <c r="S338" s="17"/>
      <c r="T338" s="17"/>
      <c r="U338" s="17"/>
      <c r="V338" s="5"/>
      <c r="W338" s="5"/>
      <c r="X338" s="5"/>
    </row>
    <row r="339" spans="1:24" ht="16.95" customHeight="1">
      <c r="A339" s="2"/>
      <c r="C339" s="23" t="s">
        <v>704</v>
      </c>
      <c r="D339" s="14"/>
      <c r="E339" s="23"/>
      <c r="F339" s="23"/>
      <c r="G339" s="23"/>
      <c r="H339" s="23"/>
      <c r="I339" s="23"/>
      <c r="J339" s="23"/>
      <c r="K339" s="23"/>
      <c r="L339" s="23"/>
      <c r="M339" s="23"/>
      <c r="N339" s="23"/>
      <c r="O339" s="23"/>
      <c r="P339" s="23"/>
      <c r="Q339" s="23"/>
      <c r="R339" s="23"/>
      <c r="S339" s="23"/>
      <c r="T339" s="23"/>
      <c r="U339" s="23"/>
      <c r="V339" s="23"/>
      <c r="W339" s="23"/>
      <c r="X339" s="23"/>
    </row>
    <row r="340" spans="1:24" ht="16.95" customHeight="1">
      <c r="A340" s="2"/>
      <c r="C340" s="5"/>
      <c r="D340" s="23"/>
      <c r="E340" s="23"/>
      <c r="F340" s="23"/>
      <c r="G340" s="23"/>
      <c r="H340" s="23"/>
      <c r="I340" s="23"/>
      <c r="J340" s="23"/>
      <c r="K340" s="23"/>
      <c r="L340" s="23"/>
      <c r="M340" s="23"/>
      <c r="N340" s="23"/>
      <c r="O340" s="23"/>
      <c r="P340" s="23"/>
      <c r="Q340" s="23"/>
      <c r="R340" s="23"/>
      <c r="S340" s="23"/>
      <c r="T340" s="23"/>
      <c r="U340" s="23"/>
      <c r="V340" s="23"/>
      <c r="W340" s="23"/>
      <c r="X340" s="23"/>
    </row>
    <row r="341" spans="1:24" ht="16.95" customHeight="1">
      <c r="A341" s="2"/>
      <c r="B341" s="2" t="s">
        <v>52</v>
      </c>
      <c r="C341" s="2" t="s">
        <v>53</v>
      </c>
    </row>
    <row r="342" spans="1:24" ht="16.95" customHeight="1">
      <c r="A342" s="2"/>
      <c r="C342" s="1" t="s">
        <v>487</v>
      </c>
    </row>
    <row r="343" spans="1:24" ht="16.95" customHeight="1">
      <c r="A343" s="2"/>
    </row>
    <row r="344" spans="1:24" ht="16.95" customHeight="1">
      <c r="A344" s="2"/>
      <c r="C344" s="16" t="s">
        <v>54</v>
      </c>
      <c r="D344" s="5"/>
      <c r="E344" s="5"/>
      <c r="G344" s="1" t="s">
        <v>489</v>
      </c>
      <c r="H344" s="16" t="s">
        <v>76</v>
      </c>
      <c r="I344" s="16"/>
      <c r="J344" s="17"/>
      <c r="K344" s="17"/>
      <c r="L344" s="17"/>
      <c r="M344" s="17"/>
      <c r="N344" s="17"/>
      <c r="O344" s="17"/>
      <c r="P344" s="17"/>
      <c r="Q344" s="17"/>
      <c r="R344" s="17"/>
      <c r="S344" s="17"/>
      <c r="T344" s="17"/>
      <c r="U344" s="17"/>
      <c r="V344" s="5"/>
      <c r="W344" s="5"/>
      <c r="X344" s="5"/>
    </row>
    <row r="345" spans="1:24" ht="16.95" customHeight="1">
      <c r="A345" s="2"/>
      <c r="C345" s="16" t="s">
        <v>55</v>
      </c>
      <c r="D345" s="5"/>
      <c r="F345" s="5"/>
      <c r="G345" s="1" t="s">
        <v>489</v>
      </c>
      <c r="H345" s="16" t="s">
        <v>77</v>
      </c>
      <c r="I345" s="17"/>
      <c r="J345" s="17"/>
      <c r="K345" s="17"/>
      <c r="L345" s="17"/>
      <c r="M345" s="17"/>
      <c r="N345" s="17"/>
      <c r="O345" s="17"/>
      <c r="P345" s="17"/>
      <c r="Q345" s="17"/>
      <c r="R345" s="17"/>
      <c r="S345" s="17"/>
      <c r="T345" s="17"/>
      <c r="U345" s="17"/>
      <c r="V345" s="5"/>
      <c r="W345" s="5"/>
      <c r="X345" s="5"/>
    </row>
    <row r="346" spans="1:24" ht="16.95" customHeight="1">
      <c r="A346" s="2"/>
      <c r="C346" s="23"/>
      <c r="D346" s="5"/>
      <c r="F346" s="5"/>
      <c r="H346" s="17"/>
      <c r="I346" s="17"/>
      <c r="J346" s="17"/>
      <c r="K346" s="17"/>
      <c r="L346" s="17"/>
      <c r="M346" s="17"/>
      <c r="N346" s="17"/>
      <c r="O346" s="17"/>
      <c r="P346" s="17"/>
      <c r="Q346" s="17"/>
      <c r="R346" s="17"/>
      <c r="S346" s="17"/>
      <c r="T346" s="17"/>
      <c r="U346" s="17"/>
      <c r="V346" s="5"/>
      <c r="W346" s="5"/>
      <c r="X346" s="5"/>
    </row>
    <row r="347" spans="1:24" ht="16.95" customHeight="1">
      <c r="A347" s="2"/>
      <c r="C347" s="23" t="s">
        <v>703</v>
      </c>
      <c r="D347" s="5"/>
      <c r="E347" s="5"/>
      <c r="F347" s="5"/>
      <c r="G347" s="5"/>
      <c r="H347" s="5"/>
      <c r="I347" s="5"/>
      <c r="J347" s="5"/>
      <c r="K347" s="5"/>
      <c r="L347" s="5"/>
      <c r="M347" s="5"/>
      <c r="N347" s="5"/>
      <c r="O347" s="5"/>
      <c r="P347" s="5"/>
      <c r="Q347" s="5"/>
      <c r="R347" s="5"/>
      <c r="S347" s="5"/>
      <c r="T347" s="5"/>
      <c r="U347" s="5"/>
      <c r="V347" s="5"/>
      <c r="W347" s="5"/>
      <c r="X347" s="5"/>
    </row>
    <row r="348" spans="1:24" ht="16.95" customHeight="1">
      <c r="A348" s="2"/>
      <c r="C348" s="23"/>
      <c r="D348" s="5"/>
      <c r="E348" s="5"/>
      <c r="F348" s="5"/>
      <c r="G348" s="5"/>
      <c r="H348" s="5"/>
      <c r="I348" s="5"/>
      <c r="J348" s="5"/>
      <c r="K348" s="5"/>
      <c r="L348" s="5"/>
      <c r="M348" s="5"/>
      <c r="N348" s="5"/>
      <c r="O348" s="5"/>
      <c r="P348" s="5"/>
      <c r="Q348" s="5"/>
      <c r="R348" s="5"/>
      <c r="S348" s="5"/>
      <c r="T348" s="5"/>
      <c r="U348" s="5"/>
      <c r="V348" s="5"/>
      <c r="W348" s="5"/>
      <c r="X348" s="5"/>
    </row>
    <row r="349" spans="1:24" ht="16.95" customHeight="1">
      <c r="A349" s="2"/>
      <c r="B349" s="2" t="s">
        <v>56</v>
      </c>
      <c r="C349" s="2" t="s">
        <v>57</v>
      </c>
    </row>
    <row r="350" spans="1:24" ht="16.95" customHeight="1">
      <c r="A350" s="2"/>
      <c r="C350" s="1" t="s">
        <v>488</v>
      </c>
    </row>
    <row r="351" spans="1:24" ht="16.95" customHeight="1">
      <c r="A351" s="2"/>
    </row>
    <row r="352" spans="1:24" ht="16.95" customHeight="1">
      <c r="A352" s="2"/>
      <c r="C352" s="16" t="s">
        <v>58</v>
      </c>
      <c r="D352" s="5"/>
      <c r="F352" s="5"/>
      <c r="G352" s="1" t="s">
        <v>489</v>
      </c>
      <c r="H352" s="16" t="s">
        <v>79</v>
      </c>
      <c r="I352" s="16"/>
      <c r="J352" s="5"/>
      <c r="K352" s="5"/>
      <c r="L352" s="23"/>
    </row>
    <row r="353" spans="1:24" ht="16.95" customHeight="1">
      <c r="A353" s="2"/>
      <c r="C353" s="16" t="s">
        <v>59</v>
      </c>
      <c r="E353" s="24"/>
      <c r="F353" s="5"/>
      <c r="G353" s="1" t="s">
        <v>489</v>
      </c>
      <c r="H353" s="18" t="s">
        <v>78</v>
      </c>
      <c r="I353" s="18"/>
      <c r="J353" s="5"/>
      <c r="K353" s="5"/>
    </row>
    <row r="354" spans="1:24" ht="16.95" customHeight="1">
      <c r="A354" s="2"/>
      <c r="B354" s="2"/>
      <c r="C354" s="4"/>
      <c r="D354" s="4"/>
      <c r="E354" s="4"/>
      <c r="F354" s="4"/>
      <c r="G354" s="4"/>
      <c r="H354" s="4"/>
      <c r="I354" s="4"/>
      <c r="J354" s="4"/>
      <c r="K354" s="4"/>
    </row>
    <row r="355" spans="1:24" ht="13.95" customHeight="1">
      <c r="A355" s="2"/>
      <c r="B355" s="2"/>
      <c r="C355" s="303" t="s">
        <v>705</v>
      </c>
      <c r="D355" s="303"/>
      <c r="E355" s="303"/>
      <c r="F355" s="303"/>
      <c r="G355" s="303"/>
      <c r="H355" s="303"/>
      <c r="I355" s="303"/>
      <c r="J355" s="303"/>
      <c r="K355" s="303"/>
      <c r="L355" s="303"/>
      <c r="M355" s="303"/>
      <c r="N355" s="303"/>
      <c r="O355" s="303"/>
      <c r="P355" s="303"/>
      <c r="Q355" s="303"/>
      <c r="R355" s="303"/>
      <c r="S355" s="303"/>
      <c r="T355" s="303"/>
      <c r="U355" s="303"/>
      <c r="V355" s="4"/>
      <c r="W355" s="4"/>
      <c r="X355" s="4"/>
    </row>
    <row r="356" spans="1:24" ht="13.95" customHeight="1">
      <c r="C356" s="303"/>
      <c r="D356" s="303"/>
      <c r="E356" s="303"/>
      <c r="F356" s="303"/>
      <c r="G356" s="303"/>
      <c r="H356" s="303"/>
      <c r="I356" s="303"/>
      <c r="J356" s="303"/>
      <c r="K356" s="303"/>
      <c r="L356" s="303"/>
      <c r="M356" s="303"/>
      <c r="N356" s="303"/>
      <c r="O356" s="303"/>
      <c r="P356" s="303"/>
      <c r="Q356" s="303"/>
      <c r="R356" s="303"/>
      <c r="S356" s="303"/>
      <c r="T356" s="303"/>
      <c r="U356" s="303"/>
      <c r="V356" s="4"/>
      <c r="W356" s="4"/>
      <c r="X356" s="4"/>
    </row>
    <row r="357" spans="1:24" ht="13.95" customHeight="1">
      <c r="C357" s="5"/>
      <c r="D357" s="5"/>
      <c r="E357" s="5"/>
      <c r="F357" s="5"/>
      <c r="G357" s="5"/>
      <c r="H357" s="5"/>
      <c r="I357" s="5"/>
      <c r="J357" s="5"/>
      <c r="K357" s="5"/>
      <c r="L357" s="5"/>
      <c r="M357" s="5"/>
      <c r="N357" s="5"/>
      <c r="O357" s="5"/>
      <c r="P357" s="5"/>
      <c r="Q357" s="5"/>
      <c r="R357" s="5"/>
      <c r="S357" s="5"/>
      <c r="T357" s="5"/>
      <c r="U357" s="5"/>
      <c r="V357" s="4"/>
      <c r="W357" s="4"/>
      <c r="X357" s="4"/>
    </row>
    <row r="358" spans="1:24" ht="16.95" customHeight="1">
      <c r="C358" s="303" t="s">
        <v>706</v>
      </c>
      <c r="D358" s="303"/>
      <c r="E358" s="303"/>
      <c r="F358" s="303"/>
      <c r="G358" s="303"/>
      <c r="H358" s="303"/>
      <c r="I358" s="303"/>
      <c r="J358" s="303"/>
      <c r="K358" s="303"/>
      <c r="L358" s="303"/>
      <c r="M358" s="303"/>
      <c r="N358" s="303"/>
      <c r="O358" s="303"/>
      <c r="P358" s="303"/>
      <c r="Q358" s="303"/>
      <c r="R358" s="303"/>
      <c r="S358" s="303"/>
      <c r="T358" s="303"/>
      <c r="U358" s="303"/>
    </row>
    <row r="359" spans="1:24" ht="16.95" customHeight="1">
      <c r="C359" s="303"/>
      <c r="D359" s="303"/>
      <c r="E359" s="303"/>
      <c r="F359" s="303"/>
      <c r="G359" s="303"/>
      <c r="H359" s="303"/>
      <c r="I359" s="303"/>
      <c r="J359" s="303"/>
      <c r="K359" s="303"/>
      <c r="L359" s="303"/>
      <c r="M359" s="303"/>
      <c r="N359" s="303"/>
      <c r="O359" s="303"/>
      <c r="P359" s="303"/>
      <c r="Q359" s="303"/>
      <c r="R359" s="303"/>
      <c r="S359" s="303"/>
      <c r="T359" s="303"/>
      <c r="U359" s="303"/>
      <c r="V359" s="5"/>
      <c r="W359" s="5"/>
      <c r="X359" s="5"/>
    </row>
    <row r="360" spans="1:24" ht="16.95" customHeight="1">
      <c r="C360" s="303"/>
      <c r="D360" s="303"/>
      <c r="E360" s="303"/>
      <c r="F360" s="303"/>
      <c r="G360" s="303"/>
      <c r="H360" s="303"/>
      <c r="I360" s="303"/>
      <c r="J360" s="303"/>
      <c r="K360" s="303"/>
      <c r="L360" s="303"/>
      <c r="M360" s="303"/>
      <c r="N360" s="303"/>
      <c r="O360" s="303"/>
      <c r="P360" s="303"/>
      <c r="Q360" s="303"/>
      <c r="R360" s="303"/>
      <c r="S360" s="303"/>
      <c r="T360" s="303"/>
      <c r="U360" s="303"/>
      <c r="V360" s="5"/>
      <c r="W360" s="5"/>
      <c r="X360" s="5"/>
    </row>
    <row r="361" spans="1:24" ht="16.95" customHeight="1">
      <c r="C361" s="5"/>
      <c r="D361" s="5"/>
      <c r="E361" s="5"/>
      <c r="F361" s="5"/>
      <c r="G361" s="5"/>
      <c r="H361" s="5"/>
      <c r="I361" s="5"/>
      <c r="J361" s="5"/>
      <c r="K361" s="5"/>
      <c r="L361" s="5"/>
      <c r="M361" s="5"/>
      <c r="N361" s="5"/>
      <c r="O361" s="5"/>
      <c r="P361" s="5"/>
      <c r="Q361" s="5"/>
      <c r="R361" s="5"/>
      <c r="S361" s="5"/>
      <c r="T361" s="5"/>
      <c r="U361" s="5"/>
      <c r="V361" s="5"/>
      <c r="W361" s="5"/>
      <c r="X361" s="5"/>
    </row>
    <row r="362" spans="1:24" ht="16.95" customHeight="1">
      <c r="C362" s="5"/>
      <c r="D362" s="5"/>
      <c r="E362" s="5"/>
      <c r="F362" s="5"/>
      <c r="G362" s="5"/>
      <c r="H362" s="5"/>
      <c r="I362" s="5"/>
      <c r="J362" s="5"/>
      <c r="K362" s="5"/>
      <c r="L362" s="5"/>
      <c r="M362" s="5"/>
      <c r="N362" s="5"/>
      <c r="O362" s="5"/>
      <c r="P362" s="5"/>
      <c r="Q362" s="5"/>
      <c r="R362" s="5"/>
      <c r="S362" s="5"/>
      <c r="T362" s="5"/>
      <c r="U362" s="5"/>
      <c r="V362" s="5"/>
      <c r="W362" s="5"/>
      <c r="X362" s="5"/>
    </row>
    <row r="363" spans="1:24" ht="16.95" customHeight="1">
      <c r="C363" s="5"/>
      <c r="D363" s="5"/>
      <c r="E363" s="5"/>
      <c r="F363" s="5"/>
      <c r="G363" s="5"/>
      <c r="H363" s="5"/>
      <c r="I363" s="5"/>
      <c r="J363" s="5"/>
      <c r="K363" s="5"/>
      <c r="L363" s="5"/>
      <c r="M363" s="5"/>
      <c r="N363" s="5"/>
      <c r="O363" s="5"/>
      <c r="P363" s="5"/>
      <c r="Q363" s="5"/>
      <c r="R363" s="5"/>
      <c r="S363" s="5"/>
      <c r="T363" s="5"/>
      <c r="U363" s="5"/>
      <c r="V363" s="5"/>
      <c r="W363" s="5"/>
      <c r="X363" s="5"/>
    </row>
  </sheetData>
  <mergeCells count="44">
    <mergeCell ref="C62:U65"/>
    <mergeCell ref="C67:U69"/>
    <mergeCell ref="C358:U360"/>
    <mergeCell ref="C167:U169"/>
    <mergeCell ref="H334:U335"/>
    <mergeCell ref="C355:U356"/>
    <mergeCell ref="H165:I165"/>
    <mergeCell ref="C171:U172"/>
    <mergeCell ref="I177:N177"/>
    <mergeCell ref="I178:N178"/>
    <mergeCell ref="O177:T177"/>
    <mergeCell ref="O178:T178"/>
    <mergeCell ref="C177:H177"/>
    <mergeCell ref="C178:H178"/>
    <mergeCell ref="C255:U265"/>
    <mergeCell ref="D228:U229"/>
    <mergeCell ref="D252:U253"/>
    <mergeCell ref="I79:U80"/>
    <mergeCell ref="E248:U249"/>
    <mergeCell ref="I89:N89"/>
    <mergeCell ref="O89:T89"/>
    <mergeCell ref="O90:T90"/>
    <mergeCell ref="C242:U243"/>
    <mergeCell ref="O93:T93"/>
    <mergeCell ref="O94:T94"/>
    <mergeCell ref="C93:H93"/>
    <mergeCell ref="C94:H94"/>
    <mergeCell ref="I90:N90"/>
    <mergeCell ref="C76:U78"/>
    <mergeCell ref="C53:U56"/>
    <mergeCell ref="I81:U85"/>
    <mergeCell ref="C327:U329"/>
    <mergeCell ref="I157:U158"/>
    <mergeCell ref="C151:U153"/>
    <mergeCell ref="I97:N97"/>
    <mergeCell ref="I98:N98"/>
    <mergeCell ref="O97:T97"/>
    <mergeCell ref="O98:T98"/>
    <mergeCell ref="C97:H97"/>
    <mergeCell ref="C98:H98"/>
    <mergeCell ref="C89:H89"/>
    <mergeCell ref="C90:H90"/>
    <mergeCell ref="I93:N93"/>
    <mergeCell ref="I94:N94"/>
  </mergeCells>
  <phoneticPr fontId="4"/>
  <pageMargins left="0.70866141732283472" right="0.70866141732283472" top="0.74803149606299213" bottom="0.74803149606299213" header="0.31496062992125984" footer="0.31496062992125984"/>
  <pageSetup paperSize="9" scale="85" firstPageNumber="5" fitToHeight="0" orientation="portrait" useFirstPageNumber="1" horizontalDpi="1200" verticalDpi="1200" r:id="rId1"/>
  <headerFooter>
    <oddFooter>&amp;C&amp;Pページ</oddFooter>
  </headerFooter>
  <rowBreaks count="7" manualBreakCount="7">
    <brk id="48" max="21" man="1"/>
    <brk id="98" max="21" man="1"/>
    <brk id="146" max="21" man="1"/>
    <brk id="197" max="21" man="1"/>
    <brk id="223" max="21" man="1"/>
    <brk id="273" max="21" man="1"/>
    <brk id="323" max="21" man="1"/>
  </rowBreaks>
  <colBreaks count="1" manualBreakCount="1">
    <brk id="22" max="50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EAA7-6A3D-47C4-9560-6A161B9F2FDF}">
  <sheetPr codeName="Sheet4">
    <tabColor rgb="FFFFFF00"/>
  </sheetPr>
  <dimension ref="A1:N229"/>
  <sheetViews>
    <sheetView showGridLines="0" zoomScale="90" zoomScaleNormal="90" workbookViewId="0"/>
  </sheetViews>
  <sheetFormatPr defaultColWidth="9" defaultRowHeight="15" customHeight="1"/>
  <cols>
    <col min="1" max="1" width="30.6640625" style="29" customWidth="1"/>
    <col min="2" max="11" width="15.6640625" style="29" customWidth="1"/>
    <col min="12" max="12" width="13.6640625" style="29" hidden="1" customWidth="1"/>
    <col min="13" max="13" width="10.33203125" style="29" hidden="1" customWidth="1"/>
    <col min="14" max="14" width="15.6640625" style="29" hidden="1" customWidth="1"/>
    <col min="15" max="15" width="15.6640625" style="29" customWidth="1"/>
    <col min="16" max="16384" width="9" style="29"/>
  </cols>
  <sheetData>
    <row r="1" spans="1:10" ht="15" customHeight="1">
      <c r="A1" s="121" t="s">
        <v>320</v>
      </c>
    </row>
    <row r="2" spans="1:10" ht="30" customHeight="1">
      <c r="A2" s="125" t="s">
        <v>319</v>
      </c>
    </row>
    <row r="3" spans="1:10" ht="15" customHeight="1">
      <c r="A3" s="121" t="s">
        <v>318</v>
      </c>
    </row>
    <row r="4" spans="1:10" ht="15" customHeight="1">
      <c r="A4" s="29" t="s">
        <v>317</v>
      </c>
    </row>
    <row r="5" spans="1:10" ht="15" customHeight="1">
      <c r="A5" s="124" t="s">
        <v>316</v>
      </c>
      <c r="B5" s="124"/>
      <c r="C5" s="124"/>
      <c r="D5" s="124"/>
      <c r="E5" s="124"/>
      <c r="F5" s="124"/>
      <c r="G5" s="124"/>
      <c r="H5" s="124"/>
      <c r="I5" s="124"/>
      <c r="J5" s="124"/>
    </row>
    <row r="6" spans="1:10" ht="15" customHeight="1">
      <c r="A6" s="121" t="s">
        <v>315</v>
      </c>
      <c r="H6" s="120" t="s">
        <v>313</v>
      </c>
    </row>
    <row r="7" spans="1:10" ht="40.049999999999997" customHeight="1">
      <c r="A7" s="119" t="s">
        <v>498</v>
      </c>
      <c r="B7" s="119" t="s">
        <v>499</v>
      </c>
      <c r="C7" s="119" t="s">
        <v>500</v>
      </c>
      <c r="D7" s="119" t="s">
        <v>501</v>
      </c>
      <c r="E7" s="119" t="s">
        <v>518</v>
      </c>
      <c r="F7" s="119" t="s">
        <v>502</v>
      </c>
      <c r="G7" s="119" t="s">
        <v>503</v>
      </c>
      <c r="H7" s="123" t="s">
        <v>504</v>
      </c>
    </row>
    <row r="8" spans="1:10" ht="15" customHeight="1">
      <c r="A8" s="118" t="s">
        <v>505</v>
      </c>
      <c r="B8" s="157">
        <v>24567202804</v>
      </c>
      <c r="C8" s="157">
        <v>322074729</v>
      </c>
      <c r="D8" s="157">
        <v>13700937</v>
      </c>
      <c r="E8" s="157">
        <v>24875576596</v>
      </c>
      <c r="F8" s="157">
        <v>10370695914</v>
      </c>
      <c r="G8" s="157">
        <v>381313065</v>
      </c>
      <c r="H8" s="157">
        <v>14504880682</v>
      </c>
    </row>
    <row r="9" spans="1:10" ht="15" customHeight="1">
      <c r="A9" s="118" t="s">
        <v>506</v>
      </c>
      <c r="B9" s="157">
        <v>2124010763</v>
      </c>
      <c r="C9" s="157">
        <v>8932229</v>
      </c>
      <c r="D9" s="157">
        <v>7980937</v>
      </c>
      <c r="E9" s="157">
        <v>2124962055</v>
      </c>
      <c r="F9" s="157"/>
      <c r="G9" s="157"/>
      <c r="H9" s="157">
        <v>2124962055</v>
      </c>
    </row>
    <row r="10" spans="1:10" ht="15" customHeight="1">
      <c r="A10" s="118" t="s">
        <v>507</v>
      </c>
      <c r="B10" s="157">
        <v>5263216800</v>
      </c>
      <c r="C10" s="157"/>
      <c r="D10" s="157"/>
      <c r="E10" s="157">
        <v>5263216800</v>
      </c>
      <c r="F10" s="157"/>
      <c r="G10" s="157"/>
      <c r="H10" s="157">
        <v>5263216800</v>
      </c>
    </row>
    <row r="11" spans="1:10" ht="15" customHeight="1">
      <c r="A11" s="118" t="s">
        <v>508</v>
      </c>
      <c r="B11" s="157">
        <v>15156886649</v>
      </c>
      <c r="C11" s="157">
        <v>199034000</v>
      </c>
      <c r="D11" s="157"/>
      <c r="E11" s="157">
        <v>15355920649</v>
      </c>
      <c r="F11" s="157">
        <v>8845976872</v>
      </c>
      <c r="G11" s="157">
        <v>322802863</v>
      </c>
      <c r="H11" s="157">
        <v>6509943777</v>
      </c>
    </row>
    <row r="12" spans="1:10" ht="15" customHeight="1">
      <c r="A12" s="118" t="s">
        <v>509</v>
      </c>
      <c r="B12" s="157">
        <v>2014343592</v>
      </c>
      <c r="C12" s="157">
        <v>95133500</v>
      </c>
      <c r="D12" s="157"/>
      <c r="E12" s="157">
        <v>2109477092</v>
      </c>
      <c r="F12" s="157">
        <v>1524719042</v>
      </c>
      <c r="G12" s="157">
        <v>58510202</v>
      </c>
      <c r="H12" s="157">
        <v>584758050</v>
      </c>
    </row>
    <row r="13" spans="1:10" ht="15" customHeight="1">
      <c r="A13" s="118" t="s">
        <v>510</v>
      </c>
      <c r="B13" s="157"/>
      <c r="C13" s="157"/>
      <c r="D13" s="157"/>
      <c r="E13" s="157">
        <v>0</v>
      </c>
      <c r="F13" s="157"/>
      <c r="G13" s="157"/>
      <c r="H13" s="157">
        <v>0</v>
      </c>
    </row>
    <row r="14" spans="1:10" ht="15" customHeight="1">
      <c r="A14" s="118" t="s">
        <v>511</v>
      </c>
      <c r="B14" s="157"/>
      <c r="C14" s="157"/>
      <c r="D14" s="157"/>
      <c r="E14" s="157">
        <v>0</v>
      </c>
      <c r="F14" s="157"/>
      <c r="G14" s="157"/>
      <c r="H14" s="157">
        <v>0</v>
      </c>
    </row>
    <row r="15" spans="1:10" ht="15" customHeight="1">
      <c r="A15" s="118" t="s">
        <v>512</v>
      </c>
      <c r="B15" s="157"/>
      <c r="C15" s="157"/>
      <c r="D15" s="157"/>
      <c r="E15" s="157">
        <v>0</v>
      </c>
      <c r="F15" s="157"/>
      <c r="G15" s="157"/>
      <c r="H15" s="157">
        <v>0</v>
      </c>
    </row>
    <row r="16" spans="1:10" ht="15" customHeight="1">
      <c r="A16" s="118" t="s">
        <v>513</v>
      </c>
      <c r="B16" s="157"/>
      <c r="C16" s="157"/>
      <c r="D16" s="157"/>
      <c r="E16" s="157">
        <v>0</v>
      </c>
      <c r="F16" s="157"/>
      <c r="G16" s="157"/>
      <c r="H16" s="157">
        <v>0</v>
      </c>
    </row>
    <row r="17" spans="1:10" ht="15" customHeight="1">
      <c r="A17" s="118" t="s">
        <v>514</v>
      </c>
      <c r="B17" s="157">
        <v>8745000</v>
      </c>
      <c r="C17" s="157">
        <v>18975000</v>
      </c>
      <c r="D17" s="157">
        <v>5720000</v>
      </c>
      <c r="E17" s="157">
        <v>22000000</v>
      </c>
      <c r="F17" s="157"/>
      <c r="G17" s="157"/>
      <c r="H17" s="157">
        <v>22000000</v>
      </c>
    </row>
    <row r="18" spans="1:10" ht="15" customHeight="1">
      <c r="A18" s="118" t="s">
        <v>515</v>
      </c>
      <c r="B18" s="157">
        <v>6494971757</v>
      </c>
      <c r="C18" s="157">
        <v>78287000</v>
      </c>
      <c r="D18" s="157">
        <v>29546000</v>
      </c>
      <c r="E18" s="157">
        <v>6543712757</v>
      </c>
      <c r="F18" s="157">
        <v>3578587304</v>
      </c>
      <c r="G18" s="157">
        <v>163634956</v>
      </c>
      <c r="H18" s="157">
        <v>2965125453</v>
      </c>
    </row>
    <row r="19" spans="1:10" ht="15" customHeight="1">
      <c r="A19" s="118" t="s">
        <v>506</v>
      </c>
      <c r="B19" s="157">
        <v>2248157</v>
      </c>
      <c r="C19" s="157"/>
      <c r="D19" s="157"/>
      <c r="E19" s="157">
        <v>2248157</v>
      </c>
      <c r="F19" s="157"/>
      <c r="G19" s="157"/>
      <c r="H19" s="157">
        <v>2248157</v>
      </c>
    </row>
    <row r="20" spans="1:10" ht="15" customHeight="1">
      <c r="A20" s="118" t="s">
        <v>508</v>
      </c>
      <c r="B20" s="157">
        <v>111012000</v>
      </c>
      <c r="C20" s="157"/>
      <c r="D20" s="157"/>
      <c r="E20" s="157">
        <v>111012000</v>
      </c>
      <c r="F20" s="157">
        <v>50954508</v>
      </c>
      <c r="G20" s="157">
        <v>2997324</v>
      </c>
      <c r="H20" s="157">
        <v>60057492</v>
      </c>
    </row>
    <row r="21" spans="1:10" ht="15" customHeight="1">
      <c r="A21" s="118" t="s">
        <v>509</v>
      </c>
      <c r="B21" s="157">
        <v>6381711600</v>
      </c>
      <c r="C21" s="157">
        <v>78287000</v>
      </c>
      <c r="D21" s="157">
        <v>29546000</v>
      </c>
      <c r="E21" s="157">
        <v>6430452600</v>
      </c>
      <c r="F21" s="157">
        <v>3527632796</v>
      </c>
      <c r="G21" s="157">
        <v>160637632</v>
      </c>
      <c r="H21" s="157">
        <v>2902819804</v>
      </c>
    </row>
    <row r="22" spans="1:10" ht="15" customHeight="1">
      <c r="A22" s="118" t="s">
        <v>513</v>
      </c>
      <c r="B22" s="157"/>
      <c r="C22" s="157"/>
      <c r="D22" s="157"/>
      <c r="E22" s="157">
        <v>0</v>
      </c>
      <c r="F22" s="157"/>
      <c r="G22" s="157"/>
      <c r="H22" s="157">
        <v>0</v>
      </c>
    </row>
    <row r="23" spans="1:10" ht="15" customHeight="1">
      <c r="A23" s="118" t="s">
        <v>514</v>
      </c>
      <c r="B23" s="157">
        <v>0</v>
      </c>
      <c r="C23" s="157"/>
      <c r="D23" s="157"/>
      <c r="E23" s="157">
        <v>0</v>
      </c>
      <c r="F23" s="157"/>
      <c r="G23" s="157"/>
      <c r="H23" s="157">
        <v>0</v>
      </c>
    </row>
    <row r="24" spans="1:10" ht="15" customHeight="1">
      <c r="A24" s="118" t="s">
        <v>516</v>
      </c>
      <c r="B24" s="157">
        <v>546286178</v>
      </c>
      <c r="C24" s="157">
        <v>11826710</v>
      </c>
      <c r="D24" s="157">
        <v>7586400</v>
      </c>
      <c r="E24" s="157">
        <v>550526488</v>
      </c>
      <c r="F24" s="157">
        <v>449496478</v>
      </c>
      <c r="G24" s="157">
        <v>46241609</v>
      </c>
      <c r="H24" s="157">
        <v>101030010</v>
      </c>
    </row>
    <row r="25" spans="1:10" ht="15" customHeight="1">
      <c r="A25" s="117" t="s">
        <v>517</v>
      </c>
      <c r="B25" s="157">
        <v>31608460739</v>
      </c>
      <c r="C25" s="157">
        <v>412188439</v>
      </c>
      <c r="D25" s="157">
        <v>50833337</v>
      </c>
      <c r="E25" s="157">
        <v>31969815841</v>
      </c>
      <c r="F25" s="157">
        <v>14398779696</v>
      </c>
      <c r="G25" s="157">
        <v>591189630</v>
      </c>
      <c r="H25" s="157">
        <v>17571036145</v>
      </c>
    </row>
    <row r="26" spans="1:10" ht="15" customHeight="1">
      <c r="A26" s="122"/>
      <c r="B26" s="120"/>
      <c r="C26" s="120"/>
      <c r="D26" s="120"/>
      <c r="E26" s="120"/>
      <c r="F26" s="120"/>
      <c r="G26" s="120"/>
      <c r="H26" s="120"/>
    </row>
    <row r="27" spans="1:10" ht="15" customHeight="1">
      <c r="A27" s="122"/>
      <c r="B27" s="120"/>
      <c r="C27" s="120"/>
      <c r="D27" s="120"/>
      <c r="E27" s="120"/>
      <c r="F27" s="120"/>
      <c r="G27" s="120"/>
      <c r="H27" s="120"/>
    </row>
    <row r="28" spans="1:10" ht="15" customHeight="1">
      <c r="A28" s="121" t="s">
        <v>314</v>
      </c>
      <c r="J28" s="120" t="s">
        <v>313</v>
      </c>
    </row>
    <row r="29" spans="1:10" ht="40.049999999999997" customHeight="1">
      <c r="A29" s="119" t="s">
        <v>312</v>
      </c>
      <c r="B29" s="119" t="s">
        <v>311</v>
      </c>
      <c r="C29" s="119" t="s">
        <v>310</v>
      </c>
      <c r="D29" s="119" t="s">
        <v>309</v>
      </c>
      <c r="E29" s="119" t="s">
        <v>308</v>
      </c>
      <c r="F29" s="119" t="s">
        <v>307</v>
      </c>
      <c r="G29" s="119" t="s">
        <v>306</v>
      </c>
      <c r="H29" s="119" t="s">
        <v>305</v>
      </c>
      <c r="I29" s="119" t="s">
        <v>304</v>
      </c>
      <c r="J29" s="119" t="s">
        <v>303</v>
      </c>
    </row>
    <row r="30" spans="1:10" ht="15" customHeight="1">
      <c r="A30" s="118" t="s">
        <v>302</v>
      </c>
      <c r="B30" s="158">
        <v>1379986515</v>
      </c>
      <c r="C30" s="158">
        <v>3764322157</v>
      </c>
      <c r="D30" s="158">
        <v>94462191</v>
      </c>
      <c r="E30" s="158">
        <v>25512754</v>
      </c>
      <c r="F30" s="158">
        <v>5920288220</v>
      </c>
      <c r="G30" s="157">
        <v>0</v>
      </c>
      <c r="H30" s="158">
        <v>1171954022</v>
      </c>
      <c r="I30" s="158">
        <v>2148354823</v>
      </c>
      <c r="J30" s="158">
        <v>14504880682</v>
      </c>
    </row>
    <row r="31" spans="1:10" ht="15" customHeight="1">
      <c r="A31" s="118" t="s">
        <v>295</v>
      </c>
      <c r="B31" s="158">
        <v>2834000</v>
      </c>
      <c r="C31" s="158">
        <v>119886521</v>
      </c>
      <c r="D31" s="157"/>
      <c r="E31" s="157"/>
      <c r="F31" s="158">
        <v>37825750</v>
      </c>
      <c r="G31" s="157"/>
      <c r="H31" s="158">
        <v>26355432</v>
      </c>
      <c r="I31" s="158">
        <v>1938060352</v>
      </c>
      <c r="J31" s="158">
        <v>2124962055</v>
      </c>
    </row>
    <row r="32" spans="1:10" ht="15" customHeight="1">
      <c r="A32" s="118" t="s">
        <v>301</v>
      </c>
      <c r="B32" s="157"/>
      <c r="C32" s="157"/>
      <c r="D32" s="157"/>
      <c r="E32" s="157"/>
      <c r="F32" s="158">
        <v>5263216800</v>
      </c>
      <c r="G32" s="157"/>
      <c r="H32" s="157"/>
      <c r="I32" s="157"/>
      <c r="J32" s="158">
        <v>5263216800</v>
      </c>
    </row>
    <row r="33" spans="1:10" ht="15" customHeight="1">
      <c r="A33" s="118" t="s">
        <v>300</v>
      </c>
      <c r="B33" s="158">
        <v>1276598510</v>
      </c>
      <c r="C33" s="158">
        <v>3510792094</v>
      </c>
      <c r="D33" s="158">
        <v>82679926</v>
      </c>
      <c r="E33" s="158">
        <v>784754</v>
      </c>
      <c r="F33" s="158">
        <v>427025013</v>
      </c>
      <c r="G33" s="157"/>
      <c r="H33" s="158">
        <v>1119927339</v>
      </c>
      <c r="I33" s="158">
        <v>92136141</v>
      </c>
      <c r="J33" s="158">
        <v>6509943777</v>
      </c>
    </row>
    <row r="34" spans="1:10" ht="15" customHeight="1">
      <c r="A34" s="118" t="s">
        <v>293</v>
      </c>
      <c r="B34" s="158">
        <v>93569005</v>
      </c>
      <c r="C34" s="158">
        <v>133643542</v>
      </c>
      <c r="D34" s="158">
        <v>5347265</v>
      </c>
      <c r="E34" s="158">
        <v>24728000</v>
      </c>
      <c r="F34" s="158">
        <v>183640657</v>
      </c>
      <c r="G34" s="157"/>
      <c r="H34" s="158">
        <v>25671251</v>
      </c>
      <c r="I34" s="158">
        <v>118158330</v>
      </c>
      <c r="J34" s="158">
        <v>584758050</v>
      </c>
    </row>
    <row r="35" spans="1:10" ht="15" customHeight="1">
      <c r="A35" s="118" t="s">
        <v>299</v>
      </c>
      <c r="B35" s="157"/>
      <c r="C35" s="157"/>
      <c r="D35" s="157"/>
      <c r="E35" s="157"/>
      <c r="F35" s="157"/>
      <c r="G35" s="157"/>
      <c r="H35" s="157"/>
      <c r="I35" s="157"/>
      <c r="J35" s="157">
        <v>0</v>
      </c>
    </row>
    <row r="36" spans="1:10" ht="15" customHeight="1">
      <c r="A36" s="118" t="s">
        <v>298</v>
      </c>
      <c r="B36" s="157"/>
      <c r="C36" s="157"/>
      <c r="D36" s="157"/>
      <c r="E36" s="157"/>
      <c r="F36" s="157"/>
      <c r="G36" s="157"/>
      <c r="H36" s="157"/>
      <c r="I36" s="157"/>
      <c r="J36" s="157">
        <v>0</v>
      </c>
    </row>
    <row r="37" spans="1:10" ht="15" customHeight="1">
      <c r="A37" s="118" t="s">
        <v>297</v>
      </c>
      <c r="B37" s="157"/>
      <c r="C37" s="157"/>
      <c r="D37" s="157"/>
      <c r="E37" s="157"/>
      <c r="F37" s="157"/>
      <c r="G37" s="157"/>
      <c r="H37" s="157"/>
      <c r="I37" s="157"/>
      <c r="J37" s="157">
        <v>0</v>
      </c>
    </row>
    <row r="38" spans="1:10" ht="15" customHeight="1">
      <c r="A38" s="118" t="s">
        <v>292</v>
      </c>
      <c r="B38" s="157"/>
      <c r="C38" s="157"/>
      <c r="D38" s="157"/>
      <c r="E38" s="157"/>
      <c r="F38" s="157"/>
      <c r="G38" s="157"/>
      <c r="H38" s="157"/>
      <c r="I38" s="157"/>
      <c r="J38" s="157">
        <v>0</v>
      </c>
    </row>
    <row r="39" spans="1:10" ht="15" customHeight="1">
      <c r="A39" s="118" t="s">
        <v>291</v>
      </c>
      <c r="B39" s="158">
        <v>6985000</v>
      </c>
      <c r="C39" s="157"/>
      <c r="D39" s="157">
        <v>6435000</v>
      </c>
      <c r="E39" s="157"/>
      <c r="F39" s="158">
        <v>8580000</v>
      </c>
      <c r="G39" s="157"/>
      <c r="H39" s="157"/>
      <c r="I39" s="157"/>
      <c r="J39" s="158">
        <v>22000000</v>
      </c>
    </row>
    <row r="40" spans="1:10" ht="15" customHeight="1">
      <c r="A40" s="118" t="s">
        <v>296</v>
      </c>
      <c r="B40" s="158">
        <v>2449972532</v>
      </c>
      <c r="C40" s="157">
        <v>0</v>
      </c>
      <c r="D40" s="157">
        <v>0</v>
      </c>
      <c r="E40" s="157">
        <v>0</v>
      </c>
      <c r="F40" s="158">
        <v>6373224</v>
      </c>
      <c r="G40" s="157">
        <v>0</v>
      </c>
      <c r="H40" s="158">
        <v>434358880</v>
      </c>
      <c r="I40" s="158">
        <v>74420817</v>
      </c>
      <c r="J40" s="158">
        <v>2965125453</v>
      </c>
    </row>
    <row r="41" spans="1:10" ht="15" customHeight="1">
      <c r="A41" s="118" t="s">
        <v>295</v>
      </c>
      <c r="B41" s="158">
        <v>2184744</v>
      </c>
      <c r="C41" s="157"/>
      <c r="D41" s="157"/>
      <c r="E41" s="157"/>
      <c r="F41" s="157"/>
      <c r="G41" s="157"/>
      <c r="H41" s="157"/>
      <c r="I41" s="158">
        <v>63413</v>
      </c>
      <c r="J41" s="158">
        <v>2248157</v>
      </c>
    </row>
    <row r="42" spans="1:10" ht="15" customHeight="1">
      <c r="A42" s="118" t="s">
        <v>294</v>
      </c>
      <c r="B42" s="158">
        <v>60057492</v>
      </c>
      <c r="C42" s="157"/>
      <c r="D42" s="157"/>
      <c r="E42" s="157"/>
      <c r="F42" s="157"/>
      <c r="G42" s="157"/>
      <c r="H42" s="157"/>
      <c r="I42" s="157"/>
      <c r="J42" s="158">
        <v>60057492</v>
      </c>
    </row>
    <row r="43" spans="1:10" ht="15" customHeight="1">
      <c r="A43" s="118" t="s">
        <v>293</v>
      </c>
      <c r="B43" s="158">
        <v>2387730296</v>
      </c>
      <c r="C43" s="157"/>
      <c r="D43" s="157"/>
      <c r="E43" s="157"/>
      <c r="F43" s="158">
        <v>6373224</v>
      </c>
      <c r="G43" s="157"/>
      <c r="H43" s="158">
        <v>434358880</v>
      </c>
      <c r="I43" s="158">
        <v>74357404</v>
      </c>
      <c r="J43" s="158">
        <v>2902819804</v>
      </c>
    </row>
    <row r="44" spans="1:10" ht="15" customHeight="1">
      <c r="A44" s="118" t="s">
        <v>292</v>
      </c>
      <c r="B44" s="157"/>
      <c r="C44" s="157"/>
      <c r="D44" s="157"/>
      <c r="E44" s="157"/>
      <c r="F44" s="157"/>
      <c r="G44" s="157"/>
      <c r="H44" s="157"/>
      <c r="I44" s="157"/>
      <c r="J44" s="157">
        <v>0</v>
      </c>
    </row>
    <row r="45" spans="1:10" ht="15" customHeight="1">
      <c r="A45" s="118" t="s">
        <v>291</v>
      </c>
      <c r="B45" s="158"/>
      <c r="C45" s="157"/>
      <c r="D45" s="157"/>
      <c r="E45" s="157"/>
      <c r="F45" s="157"/>
      <c r="G45" s="157"/>
      <c r="H45" s="157"/>
      <c r="I45" s="157"/>
      <c r="J45" s="158">
        <v>0</v>
      </c>
    </row>
    <row r="46" spans="1:10" ht="15" customHeight="1">
      <c r="A46" s="118" t="s">
        <v>290</v>
      </c>
      <c r="B46" s="157"/>
      <c r="C46" s="158">
        <v>38035155</v>
      </c>
      <c r="D46" s="158">
        <v>1164240</v>
      </c>
      <c r="E46" s="158">
        <v>8937298</v>
      </c>
      <c r="F46" s="158">
        <v>3907318</v>
      </c>
      <c r="G46" s="158">
        <v>4</v>
      </c>
      <c r="H46" s="158">
        <v>41382193</v>
      </c>
      <c r="I46" s="158">
        <v>7603802</v>
      </c>
      <c r="J46" s="158">
        <v>101030010</v>
      </c>
    </row>
    <row r="47" spans="1:10" ht="15" customHeight="1">
      <c r="A47" s="117" t="s">
        <v>289</v>
      </c>
      <c r="B47" s="158">
        <v>3829959047</v>
      </c>
      <c r="C47" s="158">
        <v>3802357312</v>
      </c>
      <c r="D47" s="158">
        <v>95626431</v>
      </c>
      <c r="E47" s="158">
        <v>34450052</v>
      </c>
      <c r="F47" s="158">
        <v>5930568762</v>
      </c>
      <c r="G47" s="158">
        <v>4</v>
      </c>
      <c r="H47" s="158">
        <v>1647695095</v>
      </c>
      <c r="I47" s="158">
        <v>2230379442</v>
      </c>
      <c r="J47" s="158">
        <v>17571036145</v>
      </c>
    </row>
    <row r="50" spans="1:11" ht="15" customHeight="1">
      <c r="A50" s="115" t="s">
        <v>288</v>
      </c>
      <c r="B50" s="114"/>
      <c r="C50" s="114"/>
      <c r="D50" s="114"/>
      <c r="E50" s="114"/>
      <c r="F50" s="114"/>
      <c r="G50" s="114"/>
      <c r="H50" s="114"/>
      <c r="I50" s="114"/>
      <c r="J50" s="114"/>
      <c r="K50" s="114"/>
    </row>
    <row r="51" spans="1:11" ht="15" customHeight="1">
      <c r="A51" s="111" t="s">
        <v>287</v>
      </c>
      <c r="B51" s="101"/>
      <c r="C51" s="101"/>
      <c r="D51" s="101"/>
      <c r="E51" s="101"/>
      <c r="F51" s="101"/>
      <c r="G51" s="101"/>
      <c r="H51" s="109" t="s">
        <v>139</v>
      </c>
      <c r="I51" s="101"/>
      <c r="J51" s="101"/>
      <c r="K51" s="101"/>
    </row>
    <row r="52" spans="1:11" ht="40.049999999999997" customHeight="1">
      <c r="A52" s="108" t="s">
        <v>286</v>
      </c>
      <c r="B52" s="107" t="s">
        <v>285</v>
      </c>
      <c r="C52" s="107" t="s">
        <v>284</v>
      </c>
      <c r="D52" s="107" t="s">
        <v>283</v>
      </c>
      <c r="E52" s="107" t="s">
        <v>282</v>
      </c>
      <c r="F52" s="107" t="s">
        <v>281</v>
      </c>
      <c r="G52" s="107" t="s">
        <v>280</v>
      </c>
      <c r="H52" s="107" t="s">
        <v>265</v>
      </c>
      <c r="I52" s="113"/>
      <c r="J52" s="112"/>
      <c r="K52" s="112"/>
    </row>
    <row r="53" spans="1:11" s="50" customFormat="1" ht="21" customHeight="1">
      <c r="A53" s="32" t="s">
        <v>552</v>
      </c>
      <c r="B53" s="144">
        <v>1</v>
      </c>
      <c r="C53" s="31"/>
      <c r="D53" s="31">
        <v>9000000</v>
      </c>
      <c r="E53" s="31"/>
      <c r="F53" s="31">
        <f>B53*E53</f>
        <v>0</v>
      </c>
      <c r="G53" s="31">
        <v>0</v>
      </c>
      <c r="H53" s="31"/>
      <c r="I53" s="145"/>
      <c r="J53" s="68"/>
      <c r="K53" s="68"/>
    </row>
    <row r="54" spans="1:11" s="50" customFormat="1" ht="21" customHeight="1">
      <c r="A54" s="32" t="s">
        <v>553</v>
      </c>
      <c r="B54" s="144">
        <v>1</v>
      </c>
      <c r="C54" s="31"/>
      <c r="D54" s="31">
        <v>30000</v>
      </c>
      <c r="E54" s="31"/>
      <c r="F54" s="31">
        <f>B54*E54</f>
        <v>0</v>
      </c>
      <c r="G54" s="31">
        <v>0</v>
      </c>
      <c r="H54" s="31"/>
      <c r="I54" s="145"/>
      <c r="J54" s="68"/>
      <c r="K54" s="68"/>
    </row>
    <row r="55" spans="1:11" s="50" customFormat="1" ht="21" customHeight="1">
      <c r="A55" s="32" t="s">
        <v>554</v>
      </c>
      <c r="B55" s="144">
        <v>1</v>
      </c>
      <c r="C55" s="31"/>
      <c r="D55" s="31">
        <v>240000</v>
      </c>
      <c r="E55" s="31"/>
      <c r="F55" s="31">
        <f>B55*E55</f>
        <v>0</v>
      </c>
      <c r="G55" s="31">
        <v>0</v>
      </c>
      <c r="H55" s="31"/>
      <c r="I55" s="145"/>
      <c r="J55" s="68"/>
      <c r="K55" s="68"/>
    </row>
    <row r="56" spans="1:11" s="50" customFormat="1" ht="21" customHeight="1">
      <c r="A56" s="32" t="s">
        <v>555</v>
      </c>
      <c r="B56" s="144">
        <v>1</v>
      </c>
      <c r="C56" s="31"/>
      <c r="D56" s="31">
        <v>70650</v>
      </c>
      <c r="E56" s="31"/>
      <c r="F56" s="31">
        <f>B56*E56</f>
        <v>0</v>
      </c>
      <c r="G56" s="31">
        <v>0</v>
      </c>
      <c r="H56" s="31"/>
      <c r="I56" s="145"/>
      <c r="J56" s="68"/>
      <c r="K56" s="68"/>
    </row>
    <row r="57" spans="1:11" ht="15" customHeight="1">
      <c r="A57" s="106"/>
      <c r="B57" s="104"/>
      <c r="C57" s="31"/>
      <c r="D57" s="31"/>
      <c r="E57" s="31"/>
      <c r="F57" s="31"/>
      <c r="G57" s="31"/>
      <c r="H57" s="31"/>
      <c r="I57" s="113"/>
      <c r="J57" s="112"/>
      <c r="K57" s="112"/>
    </row>
    <row r="58" spans="1:11" ht="15" customHeight="1">
      <c r="A58" s="105" t="s">
        <v>86</v>
      </c>
      <c r="B58" s="31">
        <f ca="1">SUM(OFFSET(A52,1,1):OFFSET(A58,-1,1))</f>
        <v>4</v>
      </c>
      <c r="C58" s="31">
        <f ca="1">SUM(OFFSET(B52,1,1):OFFSET(B58,-1,1))</f>
        <v>0</v>
      </c>
      <c r="D58" s="31">
        <f ca="1">SUM(OFFSET(C52,1,1):OFFSET(C58,-1,1))</f>
        <v>9340650</v>
      </c>
      <c r="E58" s="31">
        <f ca="1">SUM(OFFSET(D52,1,1):OFFSET(D58,-1,1))</f>
        <v>0</v>
      </c>
      <c r="F58" s="31">
        <f ca="1">SUM(OFFSET(E52,1,1):OFFSET(E58,-1,1))</f>
        <v>0</v>
      </c>
      <c r="G58" s="31">
        <f ca="1">SUM(OFFSET(F52,1,1):OFFSET(F58,-1,1))</f>
        <v>0</v>
      </c>
      <c r="H58" s="31">
        <f ca="1">SUM(OFFSET(G52,1,1):OFFSET(G58,-1,1))</f>
        <v>0</v>
      </c>
      <c r="I58" s="112"/>
      <c r="J58" s="112"/>
      <c r="K58" s="112"/>
    </row>
    <row r="59" spans="1:11" ht="15" customHeight="1">
      <c r="A59" s="101"/>
      <c r="B59" s="101"/>
      <c r="C59" s="101"/>
      <c r="D59" s="101"/>
      <c r="E59" s="101"/>
      <c r="F59" s="101"/>
      <c r="G59" s="101"/>
      <c r="H59" s="101"/>
      <c r="I59" s="101"/>
      <c r="J59" s="101"/>
      <c r="K59" s="101"/>
    </row>
    <row r="60" spans="1:11" ht="15" customHeight="1">
      <c r="A60" s="111" t="s">
        <v>279</v>
      </c>
      <c r="B60" s="101"/>
      <c r="C60" s="101"/>
      <c r="D60" s="101"/>
      <c r="E60" s="101"/>
      <c r="F60" s="101"/>
      <c r="G60" s="101"/>
      <c r="H60" s="101"/>
      <c r="I60" s="101"/>
      <c r="J60" s="109" t="s">
        <v>139</v>
      </c>
      <c r="K60" s="101"/>
    </row>
    <row r="61" spans="1:11" ht="40.049999999999997" customHeight="1">
      <c r="A61" s="108" t="s">
        <v>275</v>
      </c>
      <c r="B61" s="107" t="s">
        <v>278</v>
      </c>
      <c r="C61" s="107" t="s">
        <v>273</v>
      </c>
      <c r="D61" s="107" t="s">
        <v>272</v>
      </c>
      <c r="E61" s="107" t="s">
        <v>271</v>
      </c>
      <c r="F61" s="107" t="s">
        <v>270</v>
      </c>
      <c r="G61" s="107" t="s">
        <v>269</v>
      </c>
      <c r="H61" s="107" t="s">
        <v>268</v>
      </c>
      <c r="I61" s="107" t="s">
        <v>277</v>
      </c>
      <c r="J61" s="107" t="s">
        <v>265</v>
      </c>
      <c r="K61" s="112"/>
    </row>
    <row r="62" spans="1:11" ht="15" customHeight="1">
      <c r="A62" s="106" t="s">
        <v>537</v>
      </c>
      <c r="B62" s="31">
        <v>534686846</v>
      </c>
      <c r="C62" s="31"/>
      <c r="D62" s="31"/>
      <c r="E62" s="31">
        <f>C62-D62</f>
        <v>0</v>
      </c>
      <c r="F62" s="31"/>
      <c r="G62" s="104">
        <f>IFERROR(ROUND(B62/F62,3)*100,0)</f>
        <v>0</v>
      </c>
      <c r="H62" s="31">
        <f>E62*G62</f>
        <v>0</v>
      </c>
      <c r="I62" s="31"/>
      <c r="J62" s="31"/>
      <c r="K62" s="112"/>
    </row>
    <row r="63" spans="1:11" ht="15" customHeight="1">
      <c r="A63" s="105" t="s">
        <v>86</v>
      </c>
      <c r="B63" s="31">
        <f ca="1">SUM(OFFSET(A61,1,1):OFFSET(A63,-1,1))</f>
        <v>534686846</v>
      </c>
      <c r="C63" s="31">
        <f ca="1">SUM(OFFSET(B61,1,1):OFFSET(B63,-1,1))</f>
        <v>0</v>
      </c>
      <c r="D63" s="31">
        <f ca="1">SUM(OFFSET(C61,1,1):OFFSET(C63,-1,1))</f>
        <v>0</v>
      </c>
      <c r="E63" s="31">
        <f ca="1">SUM(OFFSET(D61,1,1):OFFSET(D63,-1,1))</f>
        <v>0</v>
      </c>
      <c r="F63" s="31">
        <f ca="1">SUM(OFFSET(E61,1,1):OFFSET(E63,-1,1))</f>
        <v>0</v>
      </c>
      <c r="G63" s="31" t="s">
        <v>264</v>
      </c>
      <c r="H63" s="31">
        <f ca="1">SUM(OFFSET(G61,1,1):OFFSET(G63,-1,1))</f>
        <v>0</v>
      </c>
      <c r="I63" s="31">
        <f ca="1">SUM(OFFSET(H61,1,1):OFFSET(H63,-1,1))</f>
        <v>0</v>
      </c>
      <c r="J63" s="31">
        <f ca="1">SUM(OFFSET(I61,1,1):OFFSET(I63,-1,1))</f>
        <v>0</v>
      </c>
      <c r="K63" s="112"/>
    </row>
    <row r="64" spans="1:11" ht="15" customHeight="1">
      <c r="A64" s="113"/>
      <c r="B64" s="112"/>
      <c r="C64" s="112"/>
      <c r="D64" s="112"/>
      <c r="E64" s="112"/>
      <c r="F64" s="112"/>
      <c r="G64" s="112"/>
      <c r="H64" s="112"/>
      <c r="I64" s="112"/>
      <c r="J64" s="112"/>
      <c r="K64" s="112"/>
    </row>
    <row r="65" spans="1:11" ht="15" customHeight="1">
      <c r="A65" s="111" t="s">
        <v>276</v>
      </c>
      <c r="B65" s="101"/>
      <c r="C65" s="101"/>
      <c r="D65" s="101"/>
      <c r="E65" s="101"/>
      <c r="F65" s="101"/>
      <c r="G65" s="101"/>
      <c r="H65" s="101"/>
      <c r="I65" s="101"/>
      <c r="J65" s="110"/>
      <c r="K65" s="109" t="s">
        <v>139</v>
      </c>
    </row>
    <row r="66" spans="1:11" ht="40.049999999999997" customHeight="1">
      <c r="A66" s="108" t="s">
        <v>275</v>
      </c>
      <c r="B66" s="107" t="s">
        <v>274</v>
      </c>
      <c r="C66" s="107" t="s">
        <v>273</v>
      </c>
      <c r="D66" s="107" t="s">
        <v>272</v>
      </c>
      <c r="E66" s="107" t="s">
        <v>271</v>
      </c>
      <c r="F66" s="107" t="s">
        <v>270</v>
      </c>
      <c r="G66" s="107" t="s">
        <v>269</v>
      </c>
      <c r="H66" s="107" t="s">
        <v>268</v>
      </c>
      <c r="I66" s="107" t="s">
        <v>267</v>
      </c>
      <c r="J66" s="107" t="s">
        <v>266</v>
      </c>
      <c r="K66" s="107" t="s">
        <v>265</v>
      </c>
    </row>
    <row r="67" spans="1:11" ht="15" customHeight="1">
      <c r="A67" s="106" t="s">
        <v>662</v>
      </c>
      <c r="B67" s="31">
        <v>60000</v>
      </c>
      <c r="C67" s="31"/>
      <c r="D67" s="31"/>
      <c r="E67" s="31">
        <f t="shared" ref="E67:E71" si="0">C67-D67</f>
        <v>0</v>
      </c>
      <c r="F67" s="31"/>
      <c r="G67" s="104">
        <f t="shared" ref="G67:G71" si="1">IFERROR(ROUND(B67/F67,3)*100,0)</f>
        <v>0</v>
      </c>
      <c r="H67" s="31">
        <f t="shared" ref="H67:H71" si="2">E67*G67</f>
        <v>0</v>
      </c>
      <c r="I67" s="31"/>
      <c r="J67" s="31">
        <f t="shared" ref="J67:J71" si="3">B67-I67</f>
        <v>60000</v>
      </c>
      <c r="K67" s="31"/>
    </row>
    <row r="68" spans="1:11" ht="15" customHeight="1">
      <c r="A68" s="106" t="s">
        <v>663</v>
      </c>
      <c r="B68" s="31">
        <v>3500000</v>
      </c>
      <c r="C68" s="31"/>
      <c r="D68" s="31"/>
      <c r="E68" s="31">
        <f t="shared" si="0"/>
        <v>0</v>
      </c>
      <c r="F68" s="31"/>
      <c r="G68" s="104">
        <f t="shared" si="1"/>
        <v>0</v>
      </c>
      <c r="H68" s="31">
        <f t="shared" si="2"/>
        <v>0</v>
      </c>
      <c r="I68" s="31"/>
      <c r="J68" s="31">
        <f t="shared" si="3"/>
        <v>3500000</v>
      </c>
      <c r="K68" s="31"/>
    </row>
    <row r="69" spans="1:11" ht="15" customHeight="1">
      <c r="A69" s="106" t="s">
        <v>664</v>
      </c>
      <c r="B69" s="31">
        <v>430000</v>
      </c>
      <c r="C69" s="31"/>
      <c r="D69" s="31"/>
      <c r="E69" s="31">
        <f t="shared" si="0"/>
        <v>0</v>
      </c>
      <c r="F69" s="31"/>
      <c r="G69" s="104">
        <f t="shared" si="1"/>
        <v>0</v>
      </c>
      <c r="H69" s="31">
        <f t="shared" si="2"/>
        <v>0</v>
      </c>
      <c r="I69" s="31"/>
      <c r="J69" s="31">
        <f t="shared" si="3"/>
        <v>430000</v>
      </c>
      <c r="K69" s="31"/>
    </row>
    <row r="70" spans="1:11" ht="15" customHeight="1">
      <c r="A70" s="106" t="s">
        <v>665</v>
      </c>
      <c r="B70" s="31">
        <v>1000000</v>
      </c>
      <c r="C70" s="31"/>
      <c r="D70" s="31"/>
      <c r="E70" s="31">
        <f t="shared" si="0"/>
        <v>0</v>
      </c>
      <c r="F70" s="31"/>
      <c r="G70" s="104">
        <f t="shared" si="1"/>
        <v>0</v>
      </c>
      <c r="H70" s="31">
        <f t="shared" si="2"/>
        <v>0</v>
      </c>
      <c r="I70" s="31"/>
      <c r="J70" s="31">
        <f t="shared" si="3"/>
        <v>1000000</v>
      </c>
      <c r="K70" s="31"/>
    </row>
    <row r="71" spans="1:11" ht="15" customHeight="1">
      <c r="A71" s="106" t="s">
        <v>666</v>
      </c>
      <c r="B71" s="31">
        <v>200000</v>
      </c>
      <c r="C71" s="31"/>
      <c r="D71" s="31"/>
      <c r="E71" s="31">
        <f t="shared" si="0"/>
        <v>0</v>
      </c>
      <c r="F71" s="31"/>
      <c r="G71" s="104">
        <f t="shared" si="1"/>
        <v>0</v>
      </c>
      <c r="H71" s="31">
        <f t="shared" si="2"/>
        <v>0</v>
      </c>
      <c r="I71" s="31"/>
      <c r="J71" s="31">
        <f t="shared" si="3"/>
        <v>200000</v>
      </c>
      <c r="K71" s="31"/>
    </row>
    <row r="72" spans="1:11" ht="15" customHeight="1">
      <c r="A72" s="106" t="s">
        <v>667</v>
      </c>
      <c r="B72" s="31">
        <v>15000000</v>
      </c>
      <c r="C72" s="31"/>
      <c r="D72" s="31"/>
      <c r="E72" s="31">
        <f t="shared" ref="E72:E73" si="4">C72-D72</f>
        <v>0</v>
      </c>
      <c r="F72" s="31"/>
      <c r="G72" s="104">
        <f t="shared" ref="G72:G73" si="5">IFERROR(ROUND(B72/F72,3)*100,0)</f>
        <v>0</v>
      </c>
      <c r="H72" s="31">
        <f t="shared" ref="H72:H73" si="6">E72*G72</f>
        <v>0</v>
      </c>
      <c r="I72" s="31"/>
      <c r="J72" s="31">
        <f t="shared" ref="J72:J73" si="7">B72-I72</f>
        <v>15000000</v>
      </c>
      <c r="K72" s="31"/>
    </row>
    <row r="73" spans="1:11" ht="15" customHeight="1">
      <c r="A73" s="106" t="s">
        <v>668</v>
      </c>
      <c r="B73" s="31">
        <v>150000</v>
      </c>
      <c r="C73" s="31"/>
      <c r="D73" s="31"/>
      <c r="E73" s="31">
        <f t="shared" si="4"/>
        <v>0</v>
      </c>
      <c r="F73" s="31"/>
      <c r="G73" s="104">
        <f t="shared" si="5"/>
        <v>0</v>
      </c>
      <c r="H73" s="31">
        <f t="shared" si="6"/>
        <v>0</v>
      </c>
      <c r="I73" s="31"/>
      <c r="J73" s="31">
        <f t="shared" si="7"/>
        <v>150000</v>
      </c>
      <c r="K73" s="31"/>
    </row>
    <row r="74" spans="1:11" ht="15" customHeight="1">
      <c r="A74" s="106"/>
      <c r="B74" s="31"/>
      <c r="C74" s="31"/>
      <c r="D74" s="31"/>
      <c r="E74" s="31"/>
      <c r="F74" s="31"/>
      <c r="G74" s="104"/>
      <c r="H74" s="31"/>
      <c r="I74" s="31"/>
      <c r="J74" s="31"/>
      <c r="K74" s="31"/>
    </row>
    <row r="75" spans="1:11" ht="15" customHeight="1">
      <c r="A75" s="106"/>
      <c r="B75" s="31"/>
      <c r="C75" s="31"/>
      <c r="D75" s="31"/>
      <c r="E75" s="31"/>
      <c r="F75" s="31"/>
      <c r="G75" s="104"/>
      <c r="H75" s="31"/>
      <c r="I75" s="31"/>
      <c r="J75" s="31"/>
      <c r="K75" s="31"/>
    </row>
    <row r="76" spans="1:11" ht="15" customHeight="1">
      <c r="A76" s="105" t="s">
        <v>86</v>
      </c>
      <c r="B76" s="31">
        <f ca="1">SUM(OFFSET(A66,1,1):OFFSET(A76,-1,1))</f>
        <v>20340000</v>
      </c>
      <c r="C76" s="31">
        <f ca="1">SUM(OFFSET(B66,1,1):OFFSET(B76,-1,1))</f>
        <v>0</v>
      </c>
      <c r="D76" s="31">
        <f ca="1">SUM(OFFSET(C66,1,1):OFFSET(C76,-1,1))</f>
        <v>0</v>
      </c>
      <c r="E76" s="31">
        <f ca="1">SUM(OFFSET(D66,1,1):OFFSET(D76,-1,1))</f>
        <v>0</v>
      </c>
      <c r="F76" s="31">
        <f ca="1">SUM(OFFSET(E66,1,1):OFFSET(E76,-1,1))</f>
        <v>0</v>
      </c>
      <c r="G76" s="104" t="s">
        <v>264</v>
      </c>
      <c r="H76" s="31">
        <f ca="1">SUM(OFFSET(G66,1,1):OFFSET(G76,-1,1))</f>
        <v>0</v>
      </c>
      <c r="I76" s="31">
        <f ca="1">SUM(OFFSET(H66,1,1):OFFSET(H76,-1,1))</f>
        <v>0</v>
      </c>
      <c r="J76" s="31">
        <f ca="1">SUM(OFFSET(I66,1,1):OFFSET(I76,-1,1))</f>
        <v>20340000</v>
      </c>
      <c r="K76" s="31">
        <f ca="1">SUM(OFFSET(J66,1,1):OFFSET(J76,-1,1))</f>
        <v>0</v>
      </c>
    </row>
    <row r="77" spans="1:11" ht="15" customHeight="1">
      <c r="A77" s="101"/>
      <c r="B77" s="101"/>
      <c r="C77" s="101"/>
      <c r="D77" s="101"/>
      <c r="E77" s="101"/>
      <c r="F77" s="101"/>
      <c r="G77" s="101"/>
      <c r="H77" s="101"/>
      <c r="I77" s="101"/>
      <c r="J77" s="101"/>
      <c r="K77" s="101"/>
    </row>
    <row r="78" spans="1:11" ht="15" customHeight="1">
      <c r="A78" s="101"/>
      <c r="B78" s="101"/>
      <c r="C78" s="101"/>
      <c r="D78" s="101"/>
      <c r="E78" s="101"/>
      <c r="F78" s="101"/>
      <c r="G78" s="101"/>
      <c r="H78" s="101"/>
      <c r="I78" s="101"/>
      <c r="J78" s="101"/>
      <c r="K78" s="101"/>
    </row>
    <row r="79" spans="1:11" ht="15" customHeight="1">
      <c r="A79" s="103" t="s">
        <v>263</v>
      </c>
      <c r="B79" s="95"/>
      <c r="C79" s="95"/>
      <c r="D79" s="95"/>
      <c r="E79" s="95"/>
      <c r="F79" s="95"/>
      <c r="G79" s="102" t="s">
        <v>138</v>
      </c>
      <c r="H79" s="101"/>
      <c r="I79" s="101"/>
      <c r="J79" s="101"/>
      <c r="K79" s="101"/>
    </row>
    <row r="80" spans="1:11" ht="19.95" customHeight="1">
      <c r="A80" s="296" t="s">
        <v>137</v>
      </c>
      <c r="B80" s="296" t="s">
        <v>262</v>
      </c>
      <c r="C80" s="296" t="s">
        <v>261</v>
      </c>
      <c r="D80" s="296" t="s">
        <v>100</v>
      </c>
      <c r="E80" s="296" t="s">
        <v>147</v>
      </c>
      <c r="F80" s="297" t="s">
        <v>260</v>
      </c>
      <c r="G80" s="294" t="s">
        <v>259</v>
      </c>
    </row>
    <row r="81" spans="1:7" ht="19.95" customHeight="1">
      <c r="A81" s="296"/>
      <c r="B81" s="296"/>
      <c r="C81" s="296"/>
      <c r="D81" s="296"/>
      <c r="E81" s="296"/>
      <c r="F81" s="298"/>
      <c r="G81" s="295"/>
    </row>
    <row r="82" spans="1:7" ht="15" customHeight="1">
      <c r="A82" s="100" t="s">
        <v>638</v>
      </c>
      <c r="B82" s="31">
        <v>1186560375</v>
      </c>
      <c r="C82" s="31"/>
      <c r="D82" s="31"/>
      <c r="E82" s="31"/>
      <c r="F82" s="31">
        <f t="shared" ref="F82:F99" si="8">SUM(B82:E82)</f>
        <v>1186560375</v>
      </c>
      <c r="G82" s="31"/>
    </row>
    <row r="83" spans="1:7" ht="15" customHeight="1">
      <c r="A83" s="100" t="s">
        <v>639</v>
      </c>
      <c r="B83" s="31">
        <v>833335250</v>
      </c>
      <c r="C83" s="31"/>
      <c r="D83" s="31"/>
      <c r="E83" s="31"/>
      <c r="F83" s="31">
        <f t="shared" ref="F83:F92" si="9">SUM(B83:E83)</f>
        <v>833335250</v>
      </c>
      <c r="G83" s="31"/>
    </row>
    <row r="84" spans="1:7" ht="15" customHeight="1">
      <c r="A84" s="100" t="s">
        <v>640</v>
      </c>
      <c r="B84" s="31">
        <v>140806375</v>
      </c>
      <c r="C84" s="31"/>
      <c r="D84" s="31"/>
      <c r="E84" s="31"/>
      <c r="F84" s="31">
        <f t="shared" si="9"/>
        <v>140806375</v>
      </c>
      <c r="G84" s="31"/>
    </row>
    <row r="85" spans="1:7" ht="15" customHeight="1">
      <c r="A85" s="100" t="s">
        <v>641</v>
      </c>
      <c r="B85" s="31">
        <v>661730171</v>
      </c>
      <c r="C85" s="31"/>
      <c r="D85" s="31"/>
      <c r="E85" s="31"/>
      <c r="F85" s="31">
        <f t="shared" si="9"/>
        <v>661730171</v>
      </c>
      <c r="G85" s="31"/>
    </row>
    <row r="86" spans="1:7" ht="15" customHeight="1">
      <c r="A86" s="100" t="s">
        <v>642</v>
      </c>
      <c r="B86" s="31">
        <v>1393824203</v>
      </c>
      <c r="C86" s="31"/>
      <c r="D86" s="31"/>
      <c r="E86" s="31"/>
      <c r="F86" s="31">
        <f t="shared" si="9"/>
        <v>1393824203</v>
      </c>
      <c r="G86" s="31"/>
    </row>
    <row r="87" spans="1:7" ht="15" customHeight="1">
      <c r="A87" s="100" t="s">
        <v>643</v>
      </c>
      <c r="B87" s="31">
        <v>1583365</v>
      </c>
      <c r="C87" s="31"/>
      <c r="D87" s="31"/>
      <c r="E87" s="31"/>
      <c r="F87" s="31">
        <f t="shared" si="9"/>
        <v>1583365</v>
      </c>
      <c r="G87" s="31"/>
    </row>
    <row r="88" spans="1:7" ht="15" customHeight="1">
      <c r="A88" s="100" t="s">
        <v>644</v>
      </c>
      <c r="B88" s="31">
        <v>30370667</v>
      </c>
      <c r="C88" s="31"/>
      <c r="D88" s="31"/>
      <c r="E88" s="31"/>
      <c r="F88" s="31">
        <f t="shared" si="9"/>
        <v>30370667</v>
      </c>
      <c r="G88" s="31"/>
    </row>
    <row r="89" spans="1:7" ht="15" customHeight="1">
      <c r="A89" s="100" t="s">
        <v>645</v>
      </c>
      <c r="B89" s="31">
        <v>14949183</v>
      </c>
      <c r="C89" s="31"/>
      <c r="D89" s="31"/>
      <c r="E89" s="31"/>
      <c r="F89" s="31">
        <f t="shared" si="9"/>
        <v>14949183</v>
      </c>
      <c r="G89" s="31"/>
    </row>
    <row r="90" spans="1:7" ht="15" customHeight="1">
      <c r="A90" s="100" t="s">
        <v>646</v>
      </c>
      <c r="B90" s="31">
        <v>11755492</v>
      </c>
      <c r="C90" s="31"/>
      <c r="D90" s="31"/>
      <c r="E90" s="31"/>
      <c r="F90" s="31">
        <f t="shared" si="9"/>
        <v>11755492</v>
      </c>
      <c r="G90" s="31"/>
    </row>
    <row r="91" spans="1:7" ht="15" customHeight="1">
      <c r="A91" s="100" t="s">
        <v>647</v>
      </c>
      <c r="B91" s="31">
        <v>566317238</v>
      </c>
      <c r="C91" s="31"/>
      <c r="D91" s="31"/>
      <c r="E91" s="31"/>
      <c r="F91" s="31">
        <f t="shared" si="9"/>
        <v>566317238</v>
      </c>
      <c r="G91" s="31"/>
    </row>
    <row r="92" spans="1:7" ht="15" customHeight="1">
      <c r="A92" s="100" t="s">
        <v>648</v>
      </c>
      <c r="B92" s="31">
        <v>588288</v>
      </c>
      <c r="C92" s="31"/>
      <c r="D92" s="31"/>
      <c r="E92" s="31"/>
      <c r="F92" s="31">
        <f t="shared" si="9"/>
        <v>588288</v>
      </c>
      <c r="G92" s="31"/>
    </row>
    <row r="93" spans="1:7" ht="15" customHeight="1">
      <c r="A93" s="100" t="s">
        <v>649</v>
      </c>
      <c r="B93" s="31">
        <v>6463985</v>
      </c>
      <c r="C93" s="31"/>
      <c r="D93" s="31"/>
      <c r="E93" s="31"/>
      <c r="F93" s="31">
        <f t="shared" si="8"/>
        <v>6463985</v>
      </c>
      <c r="G93" s="31"/>
    </row>
    <row r="94" spans="1:7" ht="15" customHeight="1">
      <c r="A94" s="100" t="s">
        <v>556</v>
      </c>
      <c r="B94" s="31">
        <v>3366320</v>
      </c>
      <c r="C94" s="31"/>
      <c r="D94" s="31"/>
      <c r="E94" s="31"/>
      <c r="F94" s="31">
        <f t="shared" si="8"/>
        <v>3366320</v>
      </c>
      <c r="G94" s="31"/>
    </row>
    <row r="95" spans="1:7" ht="15" customHeight="1">
      <c r="A95" s="100" t="s">
        <v>615</v>
      </c>
      <c r="B95" s="31">
        <v>8649000</v>
      </c>
      <c r="C95" s="31"/>
      <c r="D95" s="31"/>
      <c r="E95" s="31"/>
      <c r="F95" s="31">
        <f t="shared" si="8"/>
        <v>8649000</v>
      </c>
      <c r="G95" s="31"/>
    </row>
    <row r="96" spans="1:7" ht="15" customHeight="1">
      <c r="A96" s="100" t="s">
        <v>616</v>
      </c>
      <c r="B96" s="31">
        <v>10189</v>
      </c>
      <c r="C96" s="31"/>
      <c r="D96" s="31"/>
      <c r="E96" s="31"/>
      <c r="F96" s="31">
        <f t="shared" si="8"/>
        <v>10189</v>
      </c>
      <c r="G96" s="31"/>
    </row>
    <row r="97" spans="1:8" ht="15" customHeight="1">
      <c r="A97" s="100" t="s">
        <v>617</v>
      </c>
      <c r="B97" s="31">
        <v>1112914</v>
      </c>
      <c r="C97" s="31"/>
      <c r="D97" s="31"/>
      <c r="E97" s="31"/>
      <c r="F97" s="31">
        <f t="shared" si="8"/>
        <v>1112914</v>
      </c>
      <c r="G97" s="31"/>
    </row>
    <row r="98" spans="1:8" ht="15" customHeight="1">
      <c r="A98" s="100" t="s">
        <v>618</v>
      </c>
      <c r="B98" s="31">
        <v>4400000</v>
      </c>
      <c r="C98" s="31"/>
      <c r="D98" s="31"/>
      <c r="E98" s="31"/>
      <c r="F98" s="31">
        <f t="shared" si="8"/>
        <v>4400000</v>
      </c>
      <c r="G98" s="31"/>
    </row>
    <row r="99" spans="1:8" ht="15" customHeight="1">
      <c r="A99" s="100" t="s">
        <v>619</v>
      </c>
      <c r="B99" s="31">
        <v>500000</v>
      </c>
      <c r="C99" s="31"/>
      <c r="D99" s="31"/>
      <c r="E99" s="31"/>
      <c r="F99" s="31">
        <f t="shared" si="8"/>
        <v>500000</v>
      </c>
      <c r="G99" s="31"/>
    </row>
    <row r="100" spans="1:8" ht="15" customHeight="1">
      <c r="A100" s="97" t="s">
        <v>142</v>
      </c>
      <c r="B100" s="31">
        <f ca="1">SUM(OFFSET(A81,1,1):OFFSET(A100,-1,1))</f>
        <v>4866323015</v>
      </c>
      <c r="C100" s="31">
        <f ca="1">SUM(OFFSET(B81,1,1):OFFSET(B100,-1,1))</f>
        <v>0</v>
      </c>
      <c r="D100" s="31">
        <f ca="1">SUM(OFFSET(C81,1,1):OFFSET(C100,-1,1))</f>
        <v>0</v>
      </c>
      <c r="E100" s="31">
        <f ca="1">SUM(OFFSET(D81,1,1):OFFSET(D100,-1,1))</f>
        <v>0</v>
      </c>
      <c r="F100" s="31">
        <f ca="1">SUM(OFFSET(E81,1,1):OFFSET(E100,-1,1))</f>
        <v>4866323015</v>
      </c>
      <c r="G100" s="31">
        <f ca="1">SUM(OFFSET(F81,1,1):OFFSET(F100,-1,1))</f>
        <v>0</v>
      </c>
    </row>
    <row r="101" spans="1:8" ht="15" customHeight="1">
      <c r="A101" s="95"/>
      <c r="B101" s="95"/>
      <c r="C101" s="95"/>
      <c r="D101" s="95"/>
      <c r="E101" s="95"/>
      <c r="F101" s="95"/>
      <c r="G101" s="95"/>
    </row>
    <row r="102" spans="1:8" ht="15" customHeight="1">
      <c r="A102" s="99" t="s">
        <v>258</v>
      </c>
      <c r="B102" s="98"/>
      <c r="C102" s="98"/>
      <c r="D102" s="98"/>
      <c r="E102" s="98"/>
      <c r="F102" s="55" t="s">
        <v>139</v>
      </c>
      <c r="G102" s="95"/>
    </row>
    <row r="103" spans="1:8" ht="30" customHeight="1">
      <c r="A103" s="260" t="s">
        <v>250</v>
      </c>
      <c r="B103" s="262" t="s">
        <v>257</v>
      </c>
      <c r="C103" s="263"/>
      <c r="D103" s="262" t="s">
        <v>256</v>
      </c>
      <c r="E103" s="263"/>
      <c r="F103" s="260" t="s">
        <v>255</v>
      </c>
      <c r="G103" s="95"/>
    </row>
    <row r="104" spans="1:8" ht="30" customHeight="1">
      <c r="A104" s="261"/>
      <c r="B104" s="33" t="s">
        <v>254</v>
      </c>
      <c r="C104" s="33" t="s">
        <v>253</v>
      </c>
      <c r="D104" s="33" t="s">
        <v>254</v>
      </c>
      <c r="E104" s="33" t="s">
        <v>253</v>
      </c>
      <c r="F104" s="261"/>
      <c r="G104" s="95"/>
    </row>
    <row r="105" spans="1:8" ht="15" customHeight="1">
      <c r="A105" s="142"/>
      <c r="B105" s="33"/>
      <c r="C105" s="33"/>
      <c r="D105" s="33"/>
      <c r="E105" s="33"/>
      <c r="F105" s="142"/>
      <c r="G105" s="95"/>
    </row>
    <row r="106" spans="1:8" ht="15" customHeight="1">
      <c r="A106" s="97" t="s">
        <v>86</v>
      </c>
      <c r="B106" s="31">
        <f ca="1">SUM(OFFSET(A104,1,1):OFFSET(A106,-1,1))</f>
        <v>0</v>
      </c>
      <c r="C106" s="31">
        <f ca="1">SUM(OFFSET(B104,1,1):OFFSET(B106,-1,1))</f>
        <v>0</v>
      </c>
      <c r="D106" s="31">
        <f ca="1">SUM(OFFSET(C104,1,1):OFFSET(C106,-1,1))</f>
        <v>0</v>
      </c>
      <c r="E106" s="31">
        <f ca="1">SUM(OFFSET(D104,1,1):OFFSET(D106,-1,1))</f>
        <v>0</v>
      </c>
      <c r="F106" s="31">
        <f ca="1">SUM(OFFSET(E104,1,1):OFFSET(E106,-1,1))</f>
        <v>0</v>
      </c>
      <c r="G106" s="95"/>
    </row>
    <row r="107" spans="1:8" ht="15" customHeight="1">
      <c r="A107" s="96"/>
      <c r="B107" s="95"/>
      <c r="C107" s="95"/>
      <c r="D107" s="95"/>
      <c r="E107" s="95"/>
      <c r="F107" s="95"/>
      <c r="G107" s="95"/>
    </row>
    <row r="108" spans="1:8" ht="15" customHeight="1">
      <c r="A108" s="96"/>
      <c r="B108" s="95"/>
      <c r="C108" s="95"/>
      <c r="D108" s="95"/>
      <c r="E108" s="95"/>
      <c r="F108" s="95"/>
      <c r="G108" s="95"/>
    </row>
    <row r="109" spans="1:8" ht="15" customHeight="1">
      <c r="A109" s="62" t="s">
        <v>252</v>
      </c>
      <c r="B109" s="94"/>
      <c r="C109" s="34" t="s">
        <v>139</v>
      </c>
      <c r="D109" s="94"/>
      <c r="E109" s="35" t="s">
        <v>251</v>
      </c>
      <c r="F109" s="94"/>
      <c r="G109" s="34"/>
      <c r="H109" s="34" t="s">
        <v>139</v>
      </c>
    </row>
    <row r="110" spans="1:8" ht="40.049999999999997" customHeight="1">
      <c r="A110" s="33" t="s">
        <v>250</v>
      </c>
      <c r="B110" s="33" t="s">
        <v>249</v>
      </c>
      <c r="C110" s="33" t="s">
        <v>248</v>
      </c>
      <c r="D110" s="68"/>
      <c r="E110" s="262" t="s">
        <v>250</v>
      </c>
      <c r="F110" s="263"/>
      <c r="G110" s="33" t="s">
        <v>249</v>
      </c>
      <c r="H110" s="33" t="s">
        <v>248</v>
      </c>
    </row>
    <row r="111" spans="1:8" ht="15" customHeight="1">
      <c r="A111" s="93" t="s">
        <v>247</v>
      </c>
      <c r="B111" s="92"/>
      <c r="C111" s="92"/>
      <c r="D111" s="68"/>
      <c r="E111" s="288" t="s">
        <v>247</v>
      </c>
      <c r="F111" s="289"/>
      <c r="G111" s="91"/>
      <c r="H111" s="91"/>
    </row>
    <row r="112" spans="1:8" ht="15" customHeight="1">
      <c r="A112" s="90"/>
      <c r="B112" s="89"/>
      <c r="C112" s="89"/>
      <c r="D112" s="68"/>
      <c r="E112" s="290"/>
      <c r="F112" s="291"/>
      <c r="G112" s="89"/>
      <c r="H112" s="89"/>
    </row>
    <row r="113" spans="1:8" ht="15" customHeight="1" thickBot="1">
      <c r="A113" s="81" t="s">
        <v>235</v>
      </c>
      <c r="B113" s="88">
        <f ca="1">SUM(OFFSET(A111,1,1):OFFSET(A113,-1,1))</f>
        <v>0</v>
      </c>
      <c r="C113" s="88">
        <f ca="1">SUM(OFFSET(B111,1,1):OFFSET(B113,-1,1))</f>
        <v>0</v>
      </c>
      <c r="D113" s="68"/>
      <c r="E113" s="279" t="s">
        <v>235</v>
      </c>
      <c r="F113" s="280"/>
      <c r="G113" s="88">
        <f ca="1">SUM(OFFSET(F111,1,1):OFFSET(F113,-1,1))</f>
        <v>0</v>
      </c>
      <c r="H113" s="88">
        <f ca="1">SUM(OFFSET(G111,1,1):OFFSET(G113,-1,1))</f>
        <v>0</v>
      </c>
    </row>
    <row r="114" spans="1:8" ht="15" customHeight="1" thickTop="1">
      <c r="A114" s="87" t="s">
        <v>246</v>
      </c>
      <c r="B114" s="86"/>
      <c r="C114" s="86"/>
      <c r="D114" s="68"/>
      <c r="E114" s="292" t="s">
        <v>246</v>
      </c>
      <c r="F114" s="293"/>
      <c r="G114" s="86"/>
      <c r="H114" s="86"/>
    </row>
    <row r="115" spans="1:8" ht="15" customHeight="1">
      <c r="A115" s="84" t="s">
        <v>245</v>
      </c>
      <c r="B115" s="85"/>
      <c r="C115" s="85"/>
      <c r="D115" s="68"/>
      <c r="E115" s="275" t="s">
        <v>245</v>
      </c>
      <c r="F115" s="276"/>
      <c r="G115" s="85"/>
      <c r="H115" s="85"/>
    </row>
    <row r="116" spans="1:8" ht="15" customHeight="1">
      <c r="A116" s="82" t="s">
        <v>244</v>
      </c>
      <c r="B116" s="78">
        <v>24416180</v>
      </c>
      <c r="C116" s="78"/>
      <c r="D116" s="68"/>
      <c r="E116" s="277" t="s">
        <v>244</v>
      </c>
      <c r="F116" s="278"/>
      <c r="G116" s="78">
        <v>6971537</v>
      </c>
      <c r="H116" s="78"/>
    </row>
    <row r="117" spans="1:8" ht="15" customHeight="1">
      <c r="A117" s="82" t="s">
        <v>243</v>
      </c>
      <c r="B117" s="78">
        <v>35237680</v>
      </c>
      <c r="C117" s="78"/>
      <c r="D117" s="68"/>
      <c r="E117" s="277" t="s">
        <v>243</v>
      </c>
      <c r="F117" s="278"/>
      <c r="G117" s="78">
        <v>7223650</v>
      </c>
      <c r="H117" s="78"/>
    </row>
    <row r="118" spans="1:8" ht="15" customHeight="1">
      <c r="A118" s="82" t="s">
        <v>242</v>
      </c>
      <c r="B118" s="78">
        <v>732800</v>
      </c>
      <c r="C118" s="78"/>
      <c r="D118" s="68"/>
      <c r="E118" s="277" t="s">
        <v>242</v>
      </c>
      <c r="F118" s="278"/>
      <c r="G118" s="78">
        <v>222800</v>
      </c>
      <c r="H118" s="78"/>
    </row>
    <row r="119" spans="1:8" ht="15" customHeight="1">
      <c r="A119" s="82" t="s">
        <v>241</v>
      </c>
      <c r="B119" s="78">
        <v>0</v>
      </c>
      <c r="C119" s="78"/>
      <c r="D119" s="68"/>
      <c r="E119" s="277" t="s">
        <v>241</v>
      </c>
      <c r="F119" s="278"/>
      <c r="G119" s="78">
        <v>0</v>
      </c>
      <c r="H119" s="78"/>
    </row>
    <row r="120" spans="1:8" ht="15" customHeight="1">
      <c r="A120" s="84" t="s">
        <v>240</v>
      </c>
      <c r="B120" s="83"/>
      <c r="C120" s="83"/>
      <c r="D120" s="68"/>
      <c r="E120" s="286" t="s">
        <v>240</v>
      </c>
      <c r="F120" s="287"/>
      <c r="G120" s="83"/>
      <c r="H120" s="83"/>
    </row>
    <row r="121" spans="1:8" ht="15" customHeight="1">
      <c r="A121" s="82" t="s">
        <v>239</v>
      </c>
      <c r="B121" s="78">
        <v>0</v>
      </c>
      <c r="C121" s="78"/>
      <c r="D121" s="68"/>
      <c r="E121" s="277" t="s">
        <v>239</v>
      </c>
      <c r="F121" s="278"/>
      <c r="G121" s="78">
        <v>0</v>
      </c>
      <c r="H121" s="78"/>
    </row>
    <row r="122" spans="1:8" ht="15" customHeight="1">
      <c r="A122" s="82" t="s">
        <v>238</v>
      </c>
      <c r="B122" s="78">
        <v>40221653</v>
      </c>
      <c r="C122" s="78"/>
      <c r="D122" s="68"/>
      <c r="E122" s="277" t="s">
        <v>238</v>
      </c>
      <c r="F122" s="278"/>
      <c r="G122" s="78">
        <v>2938719</v>
      </c>
      <c r="H122" s="78"/>
    </row>
    <row r="123" spans="1:8" ht="15" customHeight="1">
      <c r="A123" s="82" t="s">
        <v>237</v>
      </c>
      <c r="B123" s="78">
        <v>4291571</v>
      </c>
      <c r="C123" s="78"/>
      <c r="D123" s="68"/>
      <c r="E123" s="277" t="s">
        <v>237</v>
      </c>
      <c r="F123" s="278"/>
      <c r="G123" s="78">
        <v>158148</v>
      </c>
      <c r="H123" s="78"/>
    </row>
    <row r="124" spans="1:8" ht="15" customHeight="1">
      <c r="A124" s="82" t="s">
        <v>236</v>
      </c>
      <c r="B124" s="78">
        <v>0</v>
      </c>
      <c r="C124" s="78"/>
      <c r="D124" s="68"/>
      <c r="E124" s="277" t="s">
        <v>236</v>
      </c>
      <c r="F124" s="278"/>
      <c r="G124" s="78">
        <v>0</v>
      </c>
      <c r="H124" s="78"/>
    </row>
    <row r="125" spans="1:8" ht="15" customHeight="1" thickBot="1">
      <c r="A125" s="81" t="s">
        <v>235</v>
      </c>
      <c r="B125" s="80">
        <f ca="1">SUM(OFFSET(A114,1,1):OFFSET(A125,-1,1))</f>
        <v>104899884</v>
      </c>
      <c r="C125" s="80">
        <v>4098148</v>
      </c>
      <c r="D125" s="68"/>
      <c r="E125" s="279" t="s">
        <v>235</v>
      </c>
      <c r="F125" s="280"/>
      <c r="G125" s="80">
        <f ca="1">SUM(OFFSET(F114,1,1):OFFSET(F125,-1,1))</f>
        <v>17514854</v>
      </c>
      <c r="H125" s="80">
        <f ca="1">SUM(OFFSET(G114,1,1):OFFSET(G125,-1,1))</f>
        <v>0</v>
      </c>
    </row>
    <row r="126" spans="1:8" ht="15" customHeight="1" thickTop="1">
      <c r="A126" s="79" t="s">
        <v>86</v>
      </c>
      <c r="B126" s="78">
        <f ca="1">SUM(B113,B125)</f>
        <v>104899884</v>
      </c>
      <c r="C126" s="78">
        <f ca="1">SUM(C113,C125)</f>
        <v>4098148</v>
      </c>
      <c r="D126" s="68"/>
      <c r="E126" s="281" t="s">
        <v>86</v>
      </c>
      <c r="F126" s="282"/>
      <c r="G126" s="78">
        <f ca="1">SUM(G113,G125)</f>
        <v>17514854</v>
      </c>
      <c r="H126" s="78">
        <f ca="1">SUM(H113,H125)</f>
        <v>0</v>
      </c>
    </row>
    <row r="129" spans="1:11" ht="15" customHeight="1">
      <c r="A129" s="58" t="s">
        <v>234</v>
      </c>
      <c r="B129" s="50"/>
      <c r="C129" s="50"/>
      <c r="D129" s="50"/>
      <c r="E129" s="50"/>
      <c r="F129" s="50"/>
      <c r="G129" s="50"/>
      <c r="H129" s="50"/>
      <c r="I129" s="50"/>
      <c r="J129" s="50"/>
      <c r="K129" s="50"/>
    </row>
    <row r="130" spans="1:11" ht="15" customHeight="1">
      <c r="A130" s="58" t="s">
        <v>233</v>
      </c>
      <c r="B130" s="77"/>
      <c r="C130" s="77"/>
      <c r="D130" s="77"/>
      <c r="E130" s="77"/>
      <c r="F130" s="77"/>
      <c r="G130" s="77"/>
      <c r="H130" s="77"/>
      <c r="I130" s="77"/>
      <c r="J130" s="77"/>
      <c r="K130" s="76" t="s">
        <v>139</v>
      </c>
    </row>
    <row r="131" spans="1:11" ht="19.95" customHeight="1">
      <c r="A131" s="268" t="s">
        <v>137</v>
      </c>
      <c r="B131" s="249" t="s">
        <v>201</v>
      </c>
      <c r="C131" s="75"/>
      <c r="D131" s="284" t="s">
        <v>232</v>
      </c>
      <c r="E131" s="268" t="s">
        <v>231</v>
      </c>
      <c r="F131" s="268" t="s">
        <v>230</v>
      </c>
      <c r="G131" s="268" t="s">
        <v>229</v>
      </c>
      <c r="H131" s="249" t="s">
        <v>228</v>
      </c>
      <c r="I131" s="74"/>
      <c r="J131" s="73"/>
      <c r="K131" s="268" t="s">
        <v>227</v>
      </c>
    </row>
    <row r="132" spans="1:11" ht="19.95" customHeight="1">
      <c r="A132" s="283"/>
      <c r="B132" s="269"/>
      <c r="C132" s="72" t="s">
        <v>226</v>
      </c>
      <c r="D132" s="285"/>
      <c r="E132" s="269"/>
      <c r="F132" s="269"/>
      <c r="G132" s="269"/>
      <c r="H132" s="250"/>
      <c r="I132" s="71" t="s">
        <v>225</v>
      </c>
      <c r="J132" s="71" t="s">
        <v>224</v>
      </c>
      <c r="K132" s="269"/>
    </row>
    <row r="133" spans="1:11" ht="15" customHeight="1">
      <c r="A133" s="70" t="s">
        <v>223</v>
      </c>
      <c r="B133" s="180">
        <v>1150977925</v>
      </c>
      <c r="C133" s="181">
        <v>95531683</v>
      </c>
      <c r="D133" s="182">
        <v>214505925</v>
      </c>
      <c r="E133" s="53">
        <v>89000000</v>
      </c>
      <c r="F133" s="53">
        <v>0</v>
      </c>
      <c r="G133" s="53">
        <v>0</v>
      </c>
      <c r="H133" s="53">
        <v>0</v>
      </c>
      <c r="I133" s="53">
        <v>0</v>
      </c>
      <c r="J133" s="53">
        <v>0</v>
      </c>
      <c r="K133" s="53">
        <v>847472000</v>
      </c>
    </row>
    <row r="134" spans="1:11" ht="15" customHeight="1">
      <c r="A134" s="70" t="s">
        <v>222</v>
      </c>
      <c r="B134" s="180">
        <v>20271258</v>
      </c>
      <c r="C134" s="181">
        <v>5002995</v>
      </c>
      <c r="D134" s="182">
        <v>20271258</v>
      </c>
      <c r="E134" s="53">
        <v>0</v>
      </c>
      <c r="F134" s="53">
        <v>0</v>
      </c>
      <c r="G134" s="53">
        <v>0</v>
      </c>
      <c r="H134" s="53">
        <v>0</v>
      </c>
      <c r="I134" s="53">
        <v>0</v>
      </c>
      <c r="J134" s="53">
        <v>0</v>
      </c>
      <c r="K134" s="53">
        <v>0</v>
      </c>
    </row>
    <row r="135" spans="1:11" ht="15" customHeight="1">
      <c r="A135" s="70" t="s">
        <v>221</v>
      </c>
      <c r="B135" s="180">
        <v>0</v>
      </c>
      <c r="C135" s="181">
        <v>0</v>
      </c>
      <c r="D135" s="182">
        <v>0</v>
      </c>
      <c r="E135" s="53">
        <v>0</v>
      </c>
      <c r="F135" s="53">
        <v>0</v>
      </c>
      <c r="G135" s="53">
        <v>0</v>
      </c>
      <c r="H135" s="53">
        <v>0</v>
      </c>
      <c r="I135" s="53">
        <v>0</v>
      </c>
      <c r="J135" s="53">
        <v>0</v>
      </c>
      <c r="K135" s="53">
        <v>0</v>
      </c>
    </row>
    <row r="136" spans="1:11" ht="15" customHeight="1">
      <c r="A136" s="70" t="s">
        <v>220</v>
      </c>
      <c r="B136" s="180">
        <v>0</v>
      </c>
      <c r="C136" s="181">
        <v>0</v>
      </c>
      <c r="D136" s="182">
        <v>0</v>
      </c>
      <c r="E136" s="53">
        <v>0</v>
      </c>
      <c r="F136" s="53">
        <v>0</v>
      </c>
      <c r="G136" s="53">
        <v>0</v>
      </c>
      <c r="H136" s="53">
        <v>0</v>
      </c>
      <c r="I136" s="53">
        <v>0</v>
      </c>
      <c r="J136" s="53">
        <v>0</v>
      </c>
      <c r="K136" s="53">
        <v>0</v>
      </c>
    </row>
    <row r="137" spans="1:11" ht="15" customHeight="1">
      <c r="A137" s="70" t="s">
        <v>219</v>
      </c>
      <c r="B137" s="180">
        <v>194234667</v>
      </c>
      <c r="C137" s="181">
        <v>32395522</v>
      </c>
      <c r="D137" s="182">
        <v>194234667</v>
      </c>
      <c r="E137" s="53">
        <v>0</v>
      </c>
      <c r="F137" s="53">
        <v>0</v>
      </c>
      <c r="G137" s="53">
        <v>0</v>
      </c>
      <c r="H137" s="53">
        <v>0</v>
      </c>
      <c r="I137" s="53">
        <v>0</v>
      </c>
      <c r="J137" s="53">
        <v>0</v>
      </c>
      <c r="K137" s="53">
        <v>0</v>
      </c>
    </row>
    <row r="138" spans="1:11" ht="15" customHeight="1">
      <c r="A138" s="70" t="s">
        <v>218</v>
      </c>
      <c r="B138" s="180">
        <v>936472000</v>
      </c>
      <c r="C138" s="181">
        <v>58133166</v>
      </c>
      <c r="D138" s="182">
        <v>0</v>
      </c>
      <c r="E138" s="53">
        <v>89000000</v>
      </c>
      <c r="F138" s="53">
        <v>0</v>
      </c>
      <c r="G138" s="53"/>
      <c r="H138" s="53">
        <v>0</v>
      </c>
      <c r="I138" s="53">
        <v>0</v>
      </c>
      <c r="J138" s="53">
        <v>0</v>
      </c>
      <c r="K138" s="53">
        <v>847472000</v>
      </c>
    </row>
    <row r="139" spans="1:11" ht="15" customHeight="1">
      <c r="A139" s="70" t="s">
        <v>217</v>
      </c>
      <c r="B139" s="180">
        <v>0</v>
      </c>
      <c r="C139" s="181">
        <v>0</v>
      </c>
      <c r="D139" s="182">
        <v>0</v>
      </c>
      <c r="E139" s="53">
        <v>0</v>
      </c>
      <c r="F139" s="53">
        <v>0</v>
      </c>
      <c r="G139" s="53">
        <v>0</v>
      </c>
      <c r="H139" s="53">
        <v>0</v>
      </c>
      <c r="I139" s="53">
        <v>0</v>
      </c>
      <c r="J139" s="53">
        <v>0</v>
      </c>
      <c r="K139" s="53">
        <v>0</v>
      </c>
    </row>
    <row r="140" spans="1:11" ht="15" customHeight="1">
      <c r="A140" s="70" t="s">
        <v>216</v>
      </c>
      <c r="B140" s="180">
        <v>4563674565</v>
      </c>
      <c r="C140" s="181">
        <v>505840176</v>
      </c>
      <c r="D140" s="182">
        <v>3953363137</v>
      </c>
      <c r="E140" s="53">
        <v>597911428</v>
      </c>
      <c r="F140" s="53">
        <v>0</v>
      </c>
      <c r="G140" s="53">
        <v>0</v>
      </c>
      <c r="H140" s="53">
        <v>0</v>
      </c>
      <c r="I140" s="53">
        <v>0</v>
      </c>
      <c r="J140" s="53">
        <v>0</v>
      </c>
      <c r="K140" s="53">
        <v>12400000</v>
      </c>
    </row>
    <row r="141" spans="1:11" ht="15" customHeight="1">
      <c r="A141" s="70" t="s">
        <v>215</v>
      </c>
      <c r="B141" s="180">
        <v>1220193415</v>
      </c>
      <c r="C141" s="181">
        <v>157689080</v>
      </c>
      <c r="D141" s="182">
        <v>626017407</v>
      </c>
      <c r="E141" s="53">
        <v>594176008</v>
      </c>
      <c r="F141" s="53" t="s">
        <v>551</v>
      </c>
      <c r="G141" s="53" t="s">
        <v>551</v>
      </c>
      <c r="H141" s="53" t="s">
        <v>551</v>
      </c>
      <c r="I141" s="53" t="s">
        <v>551</v>
      </c>
      <c r="J141" s="53" t="s">
        <v>551</v>
      </c>
      <c r="K141" s="53">
        <v>0</v>
      </c>
    </row>
    <row r="142" spans="1:11" ht="15" customHeight="1">
      <c r="A142" s="70" t="s">
        <v>710</v>
      </c>
      <c r="B142" s="180">
        <v>4571124</v>
      </c>
      <c r="C142" s="181">
        <v>761854</v>
      </c>
      <c r="D142" s="182">
        <v>835704</v>
      </c>
      <c r="E142" s="53">
        <v>3735420</v>
      </c>
      <c r="F142" s="53" t="s">
        <v>551</v>
      </c>
      <c r="G142" s="53" t="s">
        <v>551</v>
      </c>
      <c r="H142" s="53" t="s">
        <v>551</v>
      </c>
      <c r="I142" s="53" t="s">
        <v>551</v>
      </c>
      <c r="J142" s="53" t="s">
        <v>551</v>
      </c>
      <c r="K142" s="53">
        <v>0</v>
      </c>
    </row>
    <row r="143" spans="1:11" ht="15" customHeight="1">
      <c r="A143" s="70" t="s">
        <v>214</v>
      </c>
      <c r="B143" s="180">
        <v>1433733</v>
      </c>
      <c r="C143" s="181">
        <v>978932</v>
      </c>
      <c r="D143" s="182">
        <v>1433733</v>
      </c>
      <c r="E143" s="53">
        <v>0</v>
      </c>
      <c r="F143" s="53" t="s">
        <v>551</v>
      </c>
      <c r="G143" s="53" t="s">
        <v>551</v>
      </c>
      <c r="H143" s="53" t="s">
        <v>551</v>
      </c>
      <c r="I143" s="53" t="s">
        <v>551</v>
      </c>
      <c r="J143" s="53" t="s">
        <v>551</v>
      </c>
      <c r="K143" s="53">
        <v>0</v>
      </c>
    </row>
    <row r="144" spans="1:11" ht="15" customHeight="1">
      <c r="A144" s="70" t="s">
        <v>213</v>
      </c>
      <c r="B144" s="180">
        <v>0</v>
      </c>
      <c r="C144" s="181">
        <v>0</v>
      </c>
      <c r="D144" s="182">
        <v>0</v>
      </c>
      <c r="E144" s="53">
        <v>0</v>
      </c>
      <c r="F144" s="182" t="s">
        <v>551</v>
      </c>
      <c r="G144" s="53" t="s">
        <v>551</v>
      </c>
      <c r="H144" s="182" t="s">
        <v>551</v>
      </c>
      <c r="I144" s="53" t="s">
        <v>551</v>
      </c>
      <c r="J144" s="182" t="s">
        <v>551</v>
      </c>
      <c r="K144" s="53">
        <v>0</v>
      </c>
    </row>
    <row r="145" spans="1:14" ht="15" customHeight="1">
      <c r="A145" s="70" t="s">
        <v>212</v>
      </c>
      <c r="B145" s="180">
        <v>3337476293</v>
      </c>
      <c r="C145" s="181">
        <v>346410310</v>
      </c>
      <c r="D145" s="182">
        <v>3325076293</v>
      </c>
      <c r="E145" s="53">
        <v>0</v>
      </c>
      <c r="F145" s="53" t="s">
        <v>551</v>
      </c>
      <c r="G145" s="53" t="s">
        <v>551</v>
      </c>
      <c r="H145" s="53" t="s">
        <v>551</v>
      </c>
      <c r="I145" s="53" t="s">
        <v>551</v>
      </c>
      <c r="J145" s="53" t="s">
        <v>551</v>
      </c>
      <c r="K145" s="53">
        <v>12400000</v>
      </c>
    </row>
    <row r="146" spans="1:14" ht="15" customHeight="1">
      <c r="A146" s="69" t="s">
        <v>142</v>
      </c>
      <c r="B146" s="183">
        <v>5714652490</v>
      </c>
      <c r="C146" s="67">
        <v>601371859</v>
      </c>
      <c r="D146" s="184">
        <v>4167869062</v>
      </c>
      <c r="E146" s="183">
        <v>686911428</v>
      </c>
      <c r="F146" s="183">
        <v>0</v>
      </c>
      <c r="G146" s="183">
        <v>0</v>
      </c>
      <c r="H146" s="183">
        <v>0</v>
      </c>
      <c r="I146" s="183">
        <v>0</v>
      </c>
      <c r="J146" s="183">
        <v>0</v>
      </c>
      <c r="K146" s="183">
        <v>859872000</v>
      </c>
    </row>
    <row r="148" spans="1:14" ht="15" customHeight="1">
      <c r="A148" s="62" t="s">
        <v>211</v>
      </c>
      <c r="B148" s="61"/>
      <c r="C148" s="61"/>
      <c r="D148" s="61"/>
      <c r="E148" s="61"/>
      <c r="F148" s="61"/>
      <c r="G148" s="61"/>
      <c r="H148" s="61"/>
      <c r="I148" s="60" t="s">
        <v>138</v>
      </c>
      <c r="J148" s="61"/>
    </row>
    <row r="149" spans="1:14" ht="19.95" customHeight="1">
      <c r="A149" s="249" t="s">
        <v>201</v>
      </c>
      <c r="B149" s="270" t="s">
        <v>210</v>
      </c>
      <c r="C149" s="268" t="s">
        <v>209</v>
      </c>
      <c r="D149" s="268" t="s">
        <v>208</v>
      </c>
      <c r="E149" s="268" t="s">
        <v>207</v>
      </c>
      <c r="F149" s="268" t="s">
        <v>206</v>
      </c>
      <c r="G149" s="273" t="s">
        <v>205</v>
      </c>
      <c r="H149" s="273" t="s">
        <v>204</v>
      </c>
      <c r="I149" s="273" t="s">
        <v>203</v>
      </c>
      <c r="J149" s="68"/>
    </row>
    <row r="150" spans="1:14" ht="19.95" customHeight="1">
      <c r="A150" s="250"/>
      <c r="B150" s="271"/>
      <c r="C150" s="272"/>
      <c r="D150" s="272"/>
      <c r="E150" s="272"/>
      <c r="F150" s="272"/>
      <c r="G150" s="274"/>
      <c r="H150" s="274"/>
      <c r="I150" s="274"/>
      <c r="J150" s="50"/>
    </row>
    <row r="151" spans="1:14" ht="15" customHeight="1">
      <c r="A151" s="67">
        <v>5714652490</v>
      </c>
      <c r="B151" s="66">
        <v>5525083165</v>
      </c>
      <c r="C151" s="65">
        <v>189188940</v>
      </c>
      <c r="D151" s="65">
        <v>380385</v>
      </c>
      <c r="E151" s="65">
        <v>0</v>
      </c>
      <c r="F151" s="65">
        <v>0</v>
      </c>
      <c r="G151" s="65">
        <v>0</v>
      </c>
      <c r="H151" s="65">
        <v>0</v>
      </c>
      <c r="I151" s="64" t="s">
        <v>527</v>
      </c>
      <c r="J151" s="63"/>
    </row>
    <row r="152" spans="1:14" ht="15" customHeight="1">
      <c r="A152" s="50"/>
      <c r="B152" s="50"/>
      <c r="C152" s="50"/>
      <c r="D152" s="50"/>
      <c r="E152" s="50"/>
      <c r="F152" s="50"/>
      <c r="G152" s="50"/>
      <c r="H152" s="50"/>
      <c r="I152" s="50"/>
      <c r="J152" s="50"/>
    </row>
    <row r="153" spans="1:14" ht="15" customHeight="1">
      <c r="A153" s="62" t="s">
        <v>202</v>
      </c>
      <c r="B153" s="61"/>
      <c r="C153" s="61"/>
      <c r="D153" s="61"/>
      <c r="E153" s="61"/>
      <c r="F153" s="61"/>
      <c r="G153" s="61"/>
      <c r="H153" s="61"/>
      <c r="I153" s="61"/>
      <c r="J153" s="60" t="s">
        <v>138</v>
      </c>
    </row>
    <row r="154" spans="1:14" ht="19.95" customHeight="1">
      <c r="A154" s="249" t="s">
        <v>201</v>
      </c>
      <c r="B154" s="270" t="s">
        <v>200</v>
      </c>
      <c r="C154" s="268" t="s">
        <v>199</v>
      </c>
      <c r="D154" s="268" t="s">
        <v>198</v>
      </c>
      <c r="E154" s="268" t="s">
        <v>197</v>
      </c>
      <c r="F154" s="268" t="s">
        <v>196</v>
      </c>
      <c r="G154" s="268" t="s">
        <v>195</v>
      </c>
      <c r="H154" s="268" t="s">
        <v>194</v>
      </c>
      <c r="I154" s="268" t="s">
        <v>193</v>
      </c>
      <c r="J154" s="268" t="s">
        <v>192</v>
      </c>
    </row>
    <row r="155" spans="1:14" ht="19.95" customHeight="1">
      <c r="A155" s="250"/>
      <c r="B155" s="271"/>
      <c r="C155" s="272"/>
      <c r="D155" s="272"/>
      <c r="E155" s="272"/>
      <c r="F155" s="272"/>
      <c r="G155" s="272"/>
      <c r="H155" s="272"/>
      <c r="I155" s="272"/>
      <c r="J155" s="272"/>
    </row>
    <row r="156" spans="1:14" ht="15" customHeight="1">
      <c r="A156" s="67">
        <v>5714652490</v>
      </c>
      <c r="B156" s="185">
        <v>601371859</v>
      </c>
      <c r="C156" s="186">
        <v>742520993</v>
      </c>
      <c r="D156" s="186">
        <v>734015839</v>
      </c>
      <c r="E156" s="186">
        <v>717918658</v>
      </c>
      <c r="F156" s="186">
        <v>689648824</v>
      </c>
      <c r="G156" s="186">
        <v>1882824220</v>
      </c>
      <c r="H156" s="187">
        <v>328837571</v>
      </c>
      <c r="I156" s="188">
        <v>17514526</v>
      </c>
      <c r="J156" s="189">
        <v>0</v>
      </c>
      <c r="L156" s="29">
        <f>556872799+526740475+498431946+325465827+236604453</f>
        <v>2144115500</v>
      </c>
      <c r="M156" s="29">
        <f>200678267+126922098+93037403+84030364+63506773</f>
        <v>568174905</v>
      </c>
      <c r="N156" s="29">
        <f>29893360+22487228+15953172+11111880+6402646</f>
        <v>85848286</v>
      </c>
    </row>
    <row r="157" spans="1:14" ht="15" customHeight="1">
      <c r="A157" s="50"/>
      <c r="J157" s="50"/>
    </row>
    <row r="158" spans="1:14" ht="15" customHeight="1">
      <c r="A158" s="62" t="s">
        <v>191</v>
      </c>
      <c r="B158" s="50"/>
      <c r="C158" s="50"/>
      <c r="D158" s="61"/>
      <c r="E158" s="61"/>
      <c r="F158" s="61"/>
      <c r="G158" s="60" t="s">
        <v>138</v>
      </c>
      <c r="H158" s="50"/>
      <c r="I158" s="50"/>
      <c r="J158" s="50"/>
    </row>
    <row r="159" spans="1:14" ht="19.95" customHeight="1">
      <c r="A159" s="249" t="s">
        <v>190</v>
      </c>
      <c r="B159" s="251" t="s">
        <v>189</v>
      </c>
      <c r="C159" s="252"/>
      <c r="D159" s="252"/>
      <c r="E159" s="252"/>
      <c r="F159" s="252"/>
      <c r="G159" s="253"/>
      <c r="H159" s="50"/>
      <c r="I159" s="50"/>
      <c r="J159" s="50"/>
    </row>
    <row r="160" spans="1:14" ht="19.95" customHeight="1">
      <c r="A160" s="250"/>
      <c r="B160" s="254"/>
      <c r="C160" s="255"/>
      <c r="D160" s="255"/>
      <c r="E160" s="255"/>
      <c r="F160" s="255"/>
      <c r="G160" s="256"/>
      <c r="H160" s="50"/>
      <c r="J160" s="50"/>
    </row>
    <row r="161" spans="1:10" ht="15" customHeight="1">
      <c r="A161" s="59"/>
      <c r="B161" s="257"/>
      <c r="C161" s="258"/>
      <c r="D161" s="258"/>
      <c r="E161" s="258"/>
      <c r="F161" s="258"/>
      <c r="G161" s="259"/>
      <c r="H161" s="50"/>
      <c r="I161" s="50"/>
      <c r="J161" s="50"/>
    </row>
    <row r="164" spans="1:10" ht="15" customHeight="1">
      <c r="A164" s="58" t="s">
        <v>188</v>
      </c>
      <c r="B164" s="50"/>
      <c r="C164" s="50"/>
      <c r="D164" s="50"/>
      <c r="E164" s="50"/>
      <c r="F164" s="34" t="s">
        <v>139</v>
      </c>
    </row>
    <row r="165" spans="1:10" ht="19.95" customHeight="1">
      <c r="A165" s="260" t="s">
        <v>155</v>
      </c>
      <c r="B165" s="260" t="s">
        <v>187</v>
      </c>
      <c r="C165" s="260" t="s">
        <v>186</v>
      </c>
      <c r="D165" s="262" t="s">
        <v>185</v>
      </c>
      <c r="E165" s="263"/>
      <c r="F165" s="260" t="s">
        <v>136</v>
      </c>
    </row>
    <row r="166" spans="1:10" ht="19.95" customHeight="1">
      <c r="A166" s="261"/>
      <c r="B166" s="261"/>
      <c r="C166" s="261"/>
      <c r="D166" s="33" t="s">
        <v>184</v>
      </c>
      <c r="E166" s="33" t="s">
        <v>143</v>
      </c>
      <c r="F166" s="261"/>
    </row>
    <row r="167" spans="1:10" ht="15" customHeight="1">
      <c r="A167" s="57" t="s">
        <v>183</v>
      </c>
      <c r="B167" s="153">
        <v>4035310</v>
      </c>
      <c r="C167" s="153">
        <v>4003719</v>
      </c>
      <c r="D167" s="153">
        <v>3940831</v>
      </c>
      <c r="E167" s="153"/>
      <c r="F167" s="153">
        <v>4098198</v>
      </c>
    </row>
    <row r="168" spans="1:10" ht="15" customHeight="1">
      <c r="A168" s="57" t="s">
        <v>182</v>
      </c>
      <c r="B168" s="153">
        <v>0</v>
      </c>
      <c r="C168" s="153"/>
      <c r="D168" s="153"/>
      <c r="E168" s="153"/>
      <c r="F168" s="153">
        <v>0</v>
      </c>
    </row>
    <row r="169" spans="1:10" ht="15" customHeight="1">
      <c r="A169" s="57" t="s">
        <v>181</v>
      </c>
      <c r="B169" s="153">
        <v>756179000</v>
      </c>
      <c r="C169" s="153">
        <v>708797000</v>
      </c>
      <c r="D169" s="153">
        <v>756179000</v>
      </c>
      <c r="E169" s="153"/>
      <c r="F169" s="153">
        <v>708797000</v>
      </c>
    </row>
    <row r="170" spans="1:10" ht="15" customHeight="1">
      <c r="A170" s="57" t="s">
        <v>180</v>
      </c>
      <c r="B170" s="153">
        <v>0</v>
      </c>
      <c r="C170" s="153"/>
      <c r="D170" s="153"/>
      <c r="E170" s="153"/>
      <c r="F170" s="153">
        <v>0</v>
      </c>
    </row>
    <row r="171" spans="1:10" ht="15" customHeight="1">
      <c r="A171" s="57" t="s">
        <v>179</v>
      </c>
      <c r="B171" s="153">
        <v>53617989</v>
      </c>
      <c r="C171" s="153">
        <v>56030980</v>
      </c>
      <c r="D171" s="153">
        <v>53617989</v>
      </c>
      <c r="E171" s="153"/>
      <c r="F171" s="153">
        <v>56030980</v>
      </c>
    </row>
    <row r="172" spans="1:10" ht="15" customHeight="1">
      <c r="A172" s="30" t="s">
        <v>86</v>
      </c>
      <c r="B172" s="31">
        <v>813832299</v>
      </c>
      <c r="C172" s="31">
        <v>768831699</v>
      </c>
      <c r="D172" s="31">
        <v>813737820</v>
      </c>
      <c r="E172" s="31">
        <v>0</v>
      </c>
      <c r="F172" s="31">
        <v>768926178</v>
      </c>
    </row>
    <row r="175" spans="1:10" ht="15" customHeight="1">
      <c r="A175" s="52" t="s">
        <v>178</v>
      </c>
      <c r="B175" s="50"/>
      <c r="C175" s="50"/>
      <c r="D175" s="50"/>
      <c r="E175" s="50"/>
      <c r="F175" s="50"/>
    </row>
    <row r="176" spans="1:10" ht="15" customHeight="1">
      <c r="A176" s="35" t="s">
        <v>177</v>
      </c>
      <c r="B176" s="56"/>
      <c r="C176" s="56"/>
      <c r="D176" s="50"/>
      <c r="E176" s="50"/>
      <c r="F176" s="55"/>
      <c r="H176" s="55"/>
      <c r="I176" s="29" t="s">
        <v>607</v>
      </c>
    </row>
    <row r="177" spans="1:9" ht="15" customHeight="1">
      <c r="A177" s="216" t="s">
        <v>156</v>
      </c>
      <c r="B177" s="216"/>
      <c r="C177" s="202" t="s">
        <v>176</v>
      </c>
      <c r="D177" s="203"/>
      <c r="E177" s="202" t="s">
        <v>175</v>
      </c>
      <c r="F177" s="203"/>
      <c r="G177" s="54" t="s">
        <v>174</v>
      </c>
      <c r="H177" s="202" t="s">
        <v>173</v>
      </c>
      <c r="I177" s="203"/>
    </row>
    <row r="178" spans="1:9" ht="15" customHeight="1">
      <c r="A178" s="223"/>
      <c r="B178" s="220"/>
      <c r="C178" s="198" t="s">
        <v>620</v>
      </c>
      <c r="D178" s="199"/>
      <c r="E178" s="198" t="s">
        <v>621</v>
      </c>
      <c r="F178" s="199"/>
      <c r="G178" s="53">
        <v>12510000</v>
      </c>
      <c r="H178" s="315" t="s">
        <v>622</v>
      </c>
      <c r="I178" s="316"/>
    </row>
    <row r="179" spans="1:9" ht="15" customHeight="1">
      <c r="A179" s="221"/>
      <c r="B179" s="222"/>
      <c r="C179" s="224" t="s">
        <v>159</v>
      </c>
      <c r="D179" s="225"/>
      <c r="E179" s="202"/>
      <c r="F179" s="203"/>
      <c r="G179" s="53">
        <f>SUM(G178:G178)</f>
        <v>12510000</v>
      </c>
      <c r="H179" s="204"/>
      <c r="I179" s="205"/>
    </row>
    <row r="180" spans="1:9" ht="15" customHeight="1">
      <c r="A180" s="217" t="s">
        <v>520</v>
      </c>
      <c r="B180" s="218"/>
      <c r="C180" s="226" t="s">
        <v>623</v>
      </c>
      <c r="D180" s="227"/>
      <c r="E180" s="198" t="s">
        <v>629</v>
      </c>
      <c r="F180" s="199"/>
      <c r="G180" s="53">
        <v>260091374</v>
      </c>
      <c r="H180" s="198" t="s">
        <v>634</v>
      </c>
      <c r="I180" s="199"/>
    </row>
    <row r="181" spans="1:9" ht="15" customHeight="1">
      <c r="A181" s="219"/>
      <c r="B181" s="220"/>
      <c r="C181" s="198" t="s">
        <v>624</v>
      </c>
      <c r="D181" s="199"/>
      <c r="E181" s="198" t="s">
        <v>630</v>
      </c>
      <c r="F181" s="199"/>
      <c r="G181" s="53">
        <v>34951382</v>
      </c>
      <c r="H181" s="198" t="s">
        <v>591</v>
      </c>
      <c r="I181" s="199"/>
    </row>
    <row r="182" spans="1:9" ht="15" customHeight="1">
      <c r="A182" s="219"/>
      <c r="B182" s="220"/>
      <c r="C182" s="198" t="s">
        <v>625</v>
      </c>
      <c r="D182" s="199"/>
      <c r="E182" s="198" t="s">
        <v>631</v>
      </c>
      <c r="F182" s="199"/>
      <c r="G182" s="53">
        <v>93512830</v>
      </c>
      <c r="H182" s="198" t="s">
        <v>635</v>
      </c>
      <c r="I182" s="199"/>
    </row>
    <row r="183" spans="1:9" ht="15" customHeight="1">
      <c r="A183" s="219"/>
      <c r="B183" s="220"/>
      <c r="C183" s="198" t="s">
        <v>626</v>
      </c>
      <c r="D183" s="199"/>
      <c r="E183" s="198" t="s">
        <v>558</v>
      </c>
      <c r="F183" s="199"/>
      <c r="G183" s="53">
        <v>114303000</v>
      </c>
      <c r="H183" s="198" t="s">
        <v>636</v>
      </c>
      <c r="I183" s="199"/>
    </row>
    <row r="184" spans="1:9" ht="15" customHeight="1">
      <c r="A184" s="219"/>
      <c r="B184" s="220"/>
      <c r="C184" s="198" t="s">
        <v>627</v>
      </c>
      <c r="D184" s="199"/>
      <c r="E184" s="198" t="s">
        <v>632</v>
      </c>
      <c r="F184" s="199"/>
      <c r="G184" s="53">
        <v>73498981</v>
      </c>
      <c r="H184" s="198" t="s">
        <v>627</v>
      </c>
      <c r="I184" s="199"/>
    </row>
    <row r="185" spans="1:9" ht="15" customHeight="1">
      <c r="A185" s="219"/>
      <c r="B185" s="220"/>
      <c r="C185" s="198" t="s">
        <v>669</v>
      </c>
      <c r="D185" s="199"/>
      <c r="E185" s="198" t="s">
        <v>671</v>
      </c>
      <c r="F185" s="199"/>
      <c r="G185" s="53">
        <v>18283000</v>
      </c>
      <c r="H185" s="198" t="s">
        <v>673</v>
      </c>
      <c r="I185" s="199"/>
    </row>
    <row r="186" spans="1:9" ht="15" customHeight="1">
      <c r="A186" s="219"/>
      <c r="B186" s="220"/>
      <c r="C186" s="198" t="s">
        <v>670</v>
      </c>
      <c r="D186" s="199"/>
      <c r="E186" s="198" t="s">
        <v>672</v>
      </c>
      <c r="F186" s="199"/>
      <c r="G186" s="53">
        <v>17050000</v>
      </c>
      <c r="H186" s="198" t="s">
        <v>670</v>
      </c>
      <c r="I186" s="199"/>
    </row>
    <row r="187" spans="1:9" ht="15" customHeight="1">
      <c r="A187" s="219"/>
      <c r="B187" s="220"/>
      <c r="C187" s="198" t="s">
        <v>628</v>
      </c>
      <c r="D187" s="199"/>
      <c r="E187" s="198" t="s">
        <v>633</v>
      </c>
      <c r="F187" s="199"/>
      <c r="G187" s="53">
        <v>15261970</v>
      </c>
      <c r="H187" s="198" t="s">
        <v>637</v>
      </c>
      <c r="I187" s="199"/>
    </row>
    <row r="188" spans="1:9" ht="15" customHeight="1">
      <c r="A188" s="219"/>
      <c r="B188" s="220"/>
      <c r="C188" s="226" t="s">
        <v>711</v>
      </c>
      <c r="D188" s="227"/>
      <c r="E188" s="198" t="s">
        <v>715</v>
      </c>
      <c r="F188" s="199"/>
      <c r="G188" s="53">
        <v>13120000</v>
      </c>
      <c r="H188" s="198" t="s">
        <v>719</v>
      </c>
      <c r="I188" s="199"/>
    </row>
    <row r="189" spans="1:9" ht="15" customHeight="1">
      <c r="A189" s="219"/>
      <c r="B189" s="220"/>
      <c r="C189" s="226" t="s">
        <v>712</v>
      </c>
      <c r="D189" s="227"/>
      <c r="E189" s="198" t="s">
        <v>716</v>
      </c>
      <c r="F189" s="199"/>
      <c r="G189" s="53">
        <v>16399000</v>
      </c>
      <c r="H189" s="198" t="s">
        <v>720</v>
      </c>
      <c r="I189" s="199"/>
    </row>
    <row r="190" spans="1:9" ht="15" customHeight="1">
      <c r="A190" s="219"/>
      <c r="B190" s="220"/>
      <c r="C190" s="198" t="s">
        <v>713</v>
      </c>
      <c r="D190" s="199"/>
      <c r="E190" s="198" t="s">
        <v>717</v>
      </c>
      <c r="F190" s="199"/>
      <c r="G190" s="53">
        <v>10842000</v>
      </c>
      <c r="H190" s="198" t="s">
        <v>721</v>
      </c>
      <c r="I190" s="199"/>
    </row>
    <row r="191" spans="1:9" ht="15" customHeight="1">
      <c r="A191" s="219"/>
      <c r="B191" s="220"/>
      <c r="C191" s="226" t="s">
        <v>714</v>
      </c>
      <c r="D191" s="227"/>
      <c r="E191" s="198" t="s">
        <v>718</v>
      </c>
      <c r="F191" s="199"/>
      <c r="G191" s="53">
        <v>13300000</v>
      </c>
      <c r="H191" s="198" t="s">
        <v>722</v>
      </c>
      <c r="I191" s="199"/>
    </row>
    <row r="192" spans="1:9" ht="15" customHeight="1">
      <c r="A192" s="219"/>
      <c r="B192" s="220"/>
      <c r="C192" s="226" t="s">
        <v>653</v>
      </c>
      <c r="D192" s="227"/>
      <c r="E192" s="198" t="s">
        <v>143</v>
      </c>
      <c r="F192" s="199"/>
      <c r="G192" s="53">
        <v>147160936</v>
      </c>
      <c r="H192" s="231" t="s">
        <v>590</v>
      </c>
      <c r="I192" s="232"/>
    </row>
    <row r="193" spans="1:9" ht="15" customHeight="1">
      <c r="A193" s="221"/>
      <c r="B193" s="222"/>
      <c r="C193" s="202" t="s">
        <v>159</v>
      </c>
      <c r="D193" s="203"/>
      <c r="E193" s="204"/>
      <c r="F193" s="205"/>
      <c r="G193" s="53">
        <f>SUM(G180:G192)</f>
        <v>827774473</v>
      </c>
      <c r="H193" s="204"/>
      <c r="I193" s="205"/>
    </row>
    <row r="194" spans="1:9" ht="15" customHeight="1">
      <c r="A194" s="216" t="s">
        <v>142</v>
      </c>
      <c r="B194" s="216"/>
      <c r="C194" s="204"/>
      <c r="D194" s="205"/>
      <c r="E194" s="204"/>
      <c r="F194" s="205"/>
      <c r="G194" s="53">
        <f>SUM(G179,G193)</f>
        <v>840284473</v>
      </c>
      <c r="H194" s="204"/>
      <c r="I194" s="205"/>
    </row>
    <row r="197" spans="1:9" ht="15" customHeight="1">
      <c r="A197" s="238" t="s">
        <v>172</v>
      </c>
      <c r="B197" s="238"/>
      <c r="C197" s="238"/>
      <c r="D197" s="238"/>
      <c r="E197" s="239"/>
    </row>
    <row r="198" spans="1:9" ht="15" customHeight="1">
      <c r="A198" s="51" t="s">
        <v>171</v>
      </c>
      <c r="B198" s="50"/>
      <c r="C198" s="50"/>
      <c r="D198" s="50"/>
      <c r="E198" s="49" t="s">
        <v>139</v>
      </c>
    </row>
    <row r="199" spans="1:9" ht="18" customHeight="1">
      <c r="A199" s="48" t="s">
        <v>170</v>
      </c>
      <c r="B199" s="48" t="s">
        <v>155</v>
      </c>
      <c r="C199" s="47" t="s">
        <v>169</v>
      </c>
      <c r="D199" s="47"/>
      <c r="E199" s="46" t="s">
        <v>87</v>
      </c>
    </row>
    <row r="200" spans="1:9" ht="18" customHeight="1">
      <c r="A200" s="240" t="s">
        <v>118</v>
      </c>
      <c r="B200" s="243" t="s">
        <v>162</v>
      </c>
      <c r="C200" s="209" t="s">
        <v>168</v>
      </c>
      <c r="D200" s="210"/>
      <c r="E200" s="152">
        <v>639433695</v>
      </c>
    </row>
    <row r="201" spans="1:9" ht="18" customHeight="1">
      <c r="A201" s="241"/>
      <c r="B201" s="244"/>
      <c r="C201" s="209" t="s">
        <v>167</v>
      </c>
      <c r="D201" s="246"/>
      <c r="E201" s="152">
        <v>172921000</v>
      </c>
    </row>
    <row r="202" spans="1:9" ht="18" customHeight="1">
      <c r="A202" s="241"/>
      <c r="B202" s="244"/>
      <c r="C202" s="209" t="s">
        <v>166</v>
      </c>
      <c r="D202" s="246"/>
      <c r="E202" s="152">
        <v>41225738</v>
      </c>
    </row>
    <row r="203" spans="1:9" ht="18" customHeight="1">
      <c r="A203" s="241"/>
      <c r="B203" s="244"/>
      <c r="C203" s="209" t="s">
        <v>165</v>
      </c>
      <c r="D203" s="246"/>
      <c r="E203" s="152">
        <v>2577899000</v>
      </c>
    </row>
    <row r="204" spans="1:9" ht="18" customHeight="1">
      <c r="A204" s="241"/>
      <c r="B204" s="244"/>
      <c r="C204" s="209" t="s">
        <v>592</v>
      </c>
      <c r="D204" s="317"/>
      <c r="E204" s="152">
        <v>540133658</v>
      </c>
    </row>
    <row r="205" spans="1:9" ht="18" customHeight="1">
      <c r="A205" s="241"/>
      <c r="B205" s="245"/>
      <c r="C205" s="211" t="s">
        <v>158</v>
      </c>
      <c r="D205" s="201"/>
      <c r="E205" s="152">
        <v>3971613091</v>
      </c>
    </row>
    <row r="206" spans="1:9" ht="18" customHeight="1">
      <c r="A206" s="241"/>
      <c r="B206" s="240" t="s">
        <v>151</v>
      </c>
      <c r="C206" s="214" t="s">
        <v>161</v>
      </c>
      <c r="D206" s="45" t="s">
        <v>164</v>
      </c>
      <c r="E206" s="152">
        <v>75372000</v>
      </c>
    </row>
    <row r="207" spans="1:9" ht="18" customHeight="1">
      <c r="A207" s="241"/>
      <c r="B207" s="241"/>
      <c r="C207" s="233"/>
      <c r="D207" s="45" t="s">
        <v>163</v>
      </c>
      <c r="E207" s="152">
        <v>34150000</v>
      </c>
    </row>
    <row r="208" spans="1:9" ht="18" customHeight="1">
      <c r="A208" s="241"/>
      <c r="B208" s="244"/>
      <c r="C208" s="215"/>
      <c r="D208" s="44" t="s">
        <v>159</v>
      </c>
      <c r="E208" s="152">
        <v>109522000</v>
      </c>
    </row>
    <row r="209" spans="1:6" ht="18" customHeight="1">
      <c r="A209" s="241"/>
      <c r="B209" s="244"/>
      <c r="C209" s="214" t="s">
        <v>160</v>
      </c>
      <c r="D209" s="45" t="s">
        <v>164</v>
      </c>
      <c r="E209" s="152">
        <v>273630787</v>
      </c>
    </row>
    <row r="210" spans="1:6" ht="18" customHeight="1">
      <c r="A210" s="241"/>
      <c r="B210" s="244"/>
      <c r="C210" s="233"/>
      <c r="D210" s="45" t="s">
        <v>163</v>
      </c>
      <c r="E210" s="152">
        <v>134375648</v>
      </c>
    </row>
    <row r="211" spans="1:6" ht="18" customHeight="1">
      <c r="A211" s="241"/>
      <c r="B211" s="244"/>
      <c r="C211" s="215"/>
      <c r="D211" s="44" t="s">
        <v>159</v>
      </c>
      <c r="E211" s="152">
        <v>408006435</v>
      </c>
    </row>
    <row r="212" spans="1:6" ht="18" customHeight="1">
      <c r="A212" s="241"/>
      <c r="B212" s="245"/>
      <c r="C212" s="211" t="s">
        <v>158</v>
      </c>
      <c r="D212" s="201"/>
      <c r="E212" s="152">
        <v>517528435</v>
      </c>
    </row>
    <row r="213" spans="1:6" ht="18" customHeight="1">
      <c r="A213" s="242"/>
      <c r="B213" s="211" t="s">
        <v>86</v>
      </c>
      <c r="C213" s="200"/>
      <c r="D213" s="201"/>
      <c r="E213" s="152">
        <v>4489141526</v>
      </c>
    </row>
    <row r="215" spans="1:6" ht="15" customHeight="1">
      <c r="A215" s="234" t="s">
        <v>157</v>
      </c>
      <c r="B215" s="235"/>
      <c r="C215" s="235"/>
      <c r="D215" s="43"/>
      <c r="E215" s="42"/>
      <c r="F215" s="41" t="s">
        <v>139</v>
      </c>
    </row>
    <row r="216" spans="1:6" ht="15" customHeight="1">
      <c r="A216" s="236" t="s">
        <v>156</v>
      </c>
      <c r="B216" s="236" t="s">
        <v>154</v>
      </c>
      <c r="C216" s="237" t="s">
        <v>153</v>
      </c>
      <c r="D216" s="236"/>
      <c r="E216" s="236"/>
      <c r="F216" s="236"/>
    </row>
    <row r="217" spans="1:6" ht="15" customHeight="1">
      <c r="A217" s="236"/>
      <c r="B217" s="236"/>
      <c r="C217" s="40" t="s">
        <v>152</v>
      </c>
      <c r="D217" s="39" t="s">
        <v>150</v>
      </c>
      <c r="E217" s="39" t="s">
        <v>149</v>
      </c>
      <c r="F217" s="39" t="s">
        <v>148</v>
      </c>
    </row>
    <row r="218" spans="1:6" ht="18" customHeight="1">
      <c r="A218" s="38" t="s">
        <v>146</v>
      </c>
      <c r="B218" s="154">
        <v>4122471638</v>
      </c>
      <c r="C218" s="155">
        <v>408006435</v>
      </c>
      <c r="D218" s="154">
        <v>30800000</v>
      </c>
      <c r="E218" s="161">
        <v>2406600689</v>
      </c>
      <c r="F218" s="161">
        <v>1277064514</v>
      </c>
    </row>
    <row r="219" spans="1:6" ht="18" customHeight="1">
      <c r="A219" s="38" t="s">
        <v>145</v>
      </c>
      <c r="B219" s="154">
        <v>361717810</v>
      </c>
      <c r="C219" s="155">
        <v>109522000</v>
      </c>
      <c r="D219" s="154">
        <v>119500000</v>
      </c>
      <c r="E219" s="161">
        <v>132695810</v>
      </c>
      <c r="F219" s="161"/>
    </row>
    <row r="220" spans="1:6" ht="18" customHeight="1">
      <c r="A220" s="38" t="s">
        <v>144</v>
      </c>
      <c r="B220" s="154">
        <v>856369849</v>
      </c>
      <c r="C220" s="155"/>
      <c r="D220" s="154"/>
      <c r="E220" s="161">
        <v>856369849</v>
      </c>
      <c r="F220" s="161"/>
    </row>
    <row r="221" spans="1:6" ht="18" customHeight="1">
      <c r="A221" s="38" t="s">
        <v>143</v>
      </c>
      <c r="B221" s="154"/>
      <c r="C221" s="155"/>
      <c r="D221" s="154"/>
      <c r="E221" s="154"/>
      <c r="F221" s="154"/>
    </row>
    <row r="222" spans="1:6" ht="18" customHeight="1">
      <c r="A222" s="37" t="s">
        <v>142</v>
      </c>
      <c r="B222" s="156">
        <v>5340559297</v>
      </c>
      <c r="C222" s="156">
        <v>517528435</v>
      </c>
      <c r="D222" s="156">
        <v>150300000</v>
      </c>
      <c r="E222" s="156">
        <v>3395666348</v>
      </c>
      <c r="F222" s="156">
        <v>1277064514</v>
      </c>
    </row>
    <row r="225" spans="1:3" ht="15" customHeight="1">
      <c r="A225" s="36" t="s">
        <v>141</v>
      </c>
      <c r="B225" s="36"/>
    </row>
    <row r="226" spans="1:3" ht="15" customHeight="1">
      <c r="A226" s="35" t="s">
        <v>140</v>
      </c>
      <c r="B226" s="34"/>
      <c r="C226" s="34" t="s">
        <v>139</v>
      </c>
    </row>
    <row r="227" spans="1:3" ht="15" customHeight="1">
      <c r="A227" s="33" t="s">
        <v>137</v>
      </c>
      <c r="B227" s="228" t="s">
        <v>136</v>
      </c>
      <c r="C227" s="228"/>
    </row>
    <row r="228" spans="1:3" ht="15" customHeight="1">
      <c r="A228" s="32" t="s">
        <v>135</v>
      </c>
      <c r="B228" s="229">
        <v>231548005</v>
      </c>
      <c r="C228" s="229"/>
    </row>
    <row r="229" spans="1:3" ht="15" customHeight="1">
      <c r="A229" s="30" t="s">
        <v>86</v>
      </c>
      <c r="B229" s="230">
        <f ca="1">SUM(B228:OFFSET(A229,-1,1))</f>
        <v>231548005</v>
      </c>
      <c r="C229" s="230"/>
    </row>
  </sheetData>
  <mergeCells count="142">
    <mergeCell ref="B227:C227"/>
    <mergeCell ref="B228:C228"/>
    <mergeCell ref="B229:C229"/>
    <mergeCell ref="A215:C215"/>
    <mergeCell ref="A216:A217"/>
    <mergeCell ref="B216:B217"/>
    <mergeCell ref="C216:F216"/>
    <mergeCell ref="C205:D205"/>
    <mergeCell ref="B206:B212"/>
    <mergeCell ref="C206:C208"/>
    <mergeCell ref="C209:C211"/>
    <mergeCell ref="C212:D212"/>
    <mergeCell ref="B213:D213"/>
    <mergeCell ref="A177:B177"/>
    <mergeCell ref="C177:D177"/>
    <mergeCell ref="E177:F177"/>
    <mergeCell ref="C178:D178"/>
    <mergeCell ref="E178:F178"/>
    <mergeCell ref="A197:E197"/>
    <mergeCell ref="A200:A213"/>
    <mergeCell ref="B200:B205"/>
    <mergeCell ref="C200:D200"/>
    <mergeCell ref="C201:D201"/>
    <mergeCell ref="C202:D202"/>
    <mergeCell ref="C203:D203"/>
    <mergeCell ref="C204:D204"/>
    <mergeCell ref="A180:B193"/>
    <mergeCell ref="E185:F185"/>
    <mergeCell ref="E186:F186"/>
    <mergeCell ref="E187:F187"/>
    <mergeCell ref="E188:F188"/>
    <mergeCell ref="E189:F189"/>
    <mergeCell ref="C192:D192"/>
    <mergeCell ref="A194:B194"/>
    <mergeCell ref="C194:D194"/>
    <mergeCell ref="E194:F194"/>
    <mergeCell ref="C193:D193"/>
    <mergeCell ref="K131:K132"/>
    <mergeCell ref="A149:A150"/>
    <mergeCell ref="B149:B150"/>
    <mergeCell ref="C149:C150"/>
    <mergeCell ref="D149:D150"/>
    <mergeCell ref="E149:E150"/>
    <mergeCell ref="F149:F150"/>
    <mergeCell ref="C154:C155"/>
    <mergeCell ref="D154:D155"/>
    <mergeCell ref="E154:E155"/>
    <mergeCell ref="F154:F155"/>
    <mergeCell ref="G154:G155"/>
    <mergeCell ref="H154:H155"/>
    <mergeCell ref="I154:I155"/>
    <mergeCell ref="A154:A155"/>
    <mergeCell ref="B154:B155"/>
    <mergeCell ref="G149:G150"/>
    <mergeCell ref="H149:H150"/>
    <mergeCell ref="I149:I150"/>
    <mergeCell ref="A131:A132"/>
    <mergeCell ref="B131:B132"/>
    <mergeCell ref="D131:D132"/>
    <mergeCell ref="J154:J155"/>
    <mergeCell ref="G131:G132"/>
    <mergeCell ref="A178:B179"/>
    <mergeCell ref="H131:H132"/>
    <mergeCell ref="E122:F122"/>
    <mergeCell ref="E111:F111"/>
    <mergeCell ref="E112:F112"/>
    <mergeCell ref="E113:F113"/>
    <mergeCell ref="E114:F114"/>
    <mergeCell ref="E115:F115"/>
    <mergeCell ref="E116:F116"/>
    <mergeCell ref="E131:E132"/>
    <mergeCell ref="F131:F132"/>
    <mergeCell ref="E117:F117"/>
    <mergeCell ref="E118:F118"/>
    <mergeCell ref="E119:F119"/>
    <mergeCell ref="E120:F120"/>
    <mergeCell ref="E121:F121"/>
    <mergeCell ref="A159:A160"/>
    <mergeCell ref="B159:G160"/>
    <mergeCell ref="B161:G161"/>
    <mergeCell ref="A165:A166"/>
    <mergeCell ref="B165:B166"/>
    <mergeCell ref="C165:C166"/>
    <mergeCell ref="D165:E165"/>
    <mergeCell ref="F165:F166"/>
    <mergeCell ref="A103:A104"/>
    <mergeCell ref="B103:C103"/>
    <mergeCell ref="D103:E103"/>
    <mergeCell ref="F103:F104"/>
    <mergeCell ref="E110:F110"/>
    <mergeCell ref="A80:A81"/>
    <mergeCell ref="B80:B81"/>
    <mergeCell ref="C80:C81"/>
    <mergeCell ref="D80:D81"/>
    <mergeCell ref="C186:D186"/>
    <mergeCell ref="C188:D188"/>
    <mergeCell ref="C189:D189"/>
    <mergeCell ref="H177:I177"/>
    <mergeCell ref="H194:I194"/>
    <mergeCell ref="H193:I193"/>
    <mergeCell ref="H179:I179"/>
    <mergeCell ref="E80:E81"/>
    <mergeCell ref="F80:F81"/>
    <mergeCell ref="G80:G81"/>
    <mergeCell ref="E123:F123"/>
    <mergeCell ref="E124:F124"/>
    <mergeCell ref="E125:F125"/>
    <mergeCell ref="E126:F126"/>
    <mergeCell ref="E180:F180"/>
    <mergeCell ref="E181:F181"/>
    <mergeCell ref="E182:F182"/>
    <mergeCell ref="E183:F183"/>
    <mergeCell ref="E184:F184"/>
    <mergeCell ref="E193:F193"/>
    <mergeCell ref="C180:D180"/>
    <mergeCell ref="C181:D181"/>
    <mergeCell ref="C182:D182"/>
    <mergeCell ref="C183:D183"/>
    <mergeCell ref="C191:D191"/>
    <mergeCell ref="E191:F191"/>
    <mergeCell ref="H191:I191"/>
    <mergeCell ref="H178:I178"/>
    <mergeCell ref="C190:D190"/>
    <mergeCell ref="E190:F190"/>
    <mergeCell ref="H190:I190"/>
    <mergeCell ref="H189:I189"/>
    <mergeCell ref="H192:I192"/>
    <mergeCell ref="E192:F192"/>
    <mergeCell ref="H180:I180"/>
    <mergeCell ref="H181:I181"/>
    <mergeCell ref="H182:I182"/>
    <mergeCell ref="H183:I183"/>
    <mergeCell ref="H184:I184"/>
    <mergeCell ref="H185:I185"/>
    <mergeCell ref="H186:I186"/>
    <mergeCell ref="H187:I187"/>
    <mergeCell ref="H188:I188"/>
    <mergeCell ref="C179:D179"/>
    <mergeCell ref="E179:F179"/>
    <mergeCell ref="C184:D184"/>
    <mergeCell ref="C185:D185"/>
    <mergeCell ref="C187:D187"/>
  </mergeCells>
  <phoneticPr fontId="4"/>
  <pageMargins left="0.70866141732283472" right="0.70866141732283472" top="0.74803149606299213" bottom="0.74803149606299213" header="0.31496062992125984" footer="0.31496062992125984"/>
  <pageSetup paperSize="9" scale="71" firstPageNumber="13" fitToHeight="0" orientation="landscape" useFirstPageNumber="1" horizontalDpi="1200" verticalDpi="1200" r:id="rId1"/>
  <headerFooter>
    <oddFooter>&amp;C&amp;Pページ</oddFooter>
  </headerFooter>
  <rowBreaks count="9" manualBreakCount="9">
    <brk id="26" max="16383" man="1"/>
    <brk id="48" max="10" man="1"/>
    <brk id="77" max="10" man="1"/>
    <brk id="107" max="10" man="1"/>
    <brk id="127" max="16383" man="1"/>
    <brk id="162" max="16383" man="1"/>
    <brk id="173" max="10" man="1"/>
    <brk id="195" max="16383" man="1"/>
    <brk id="22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00BC-A1A3-43D1-874A-D620E55AF816}">
  <sheetPr>
    <tabColor rgb="FFFFFF00"/>
  </sheetPr>
  <dimension ref="A1:AI239"/>
  <sheetViews>
    <sheetView showGridLines="0" workbookViewId="0"/>
  </sheetViews>
  <sheetFormatPr defaultColWidth="9" defaultRowHeight="13.2"/>
  <cols>
    <col min="1" max="22" width="4.33203125" style="1" customWidth="1" collapsed="1"/>
    <col min="23" max="23" width="0" style="1" hidden="1" customWidth="1" collapsed="1"/>
    <col min="24" max="24" width="17" style="162" hidden="1" customWidth="1" collapsed="1"/>
    <col min="25" max="32" width="0" style="1" hidden="1" customWidth="1" collapsed="1"/>
    <col min="33" max="33" width="9" style="1" collapsed="1"/>
    <col min="34" max="34" width="19.33203125" style="179" bestFit="1" customWidth="1" collapsed="1"/>
    <col min="35" max="16384" width="9" style="1" collapsed="1"/>
  </cols>
  <sheetData>
    <row r="1" spans="1:21" ht="19.2">
      <c r="A1" s="25" t="s">
        <v>83</v>
      </c>
      <c r="D1" s="1" t="s">
        <v>84</v>
      </c>
    </row>
    <row r="3" spans="1:21">
      <c r="A3" s="126" t="s">
        <v>336</v>
      </c>
      <c r="B3" s="1" t="s">
        <v>337</v>
      </c>
    </row>
    <row r="5" spans="1:21">
      <c r="B5" s="127" t="s">
        <v>330</v>
      </c>
      <c r="C5" s="1" t="s">
        <v>328</v>
      </c>
    </row>
    <row r="6" spans="1:21" ht="13.05" customHeight="1">
      <c r="C6" s="303" t="s">
        <v>355</v>
      </c>
      <c r="D6" s="303"/>
      <c r="E6" s="303"/>
      <c r="F6" s="303"/>
      <c r="G6" s="303"/>
      <c r="H6" s="303"/>
      <c r="I6" s="303"/>
      <c r="J6" s="303"/>
      <c r="K6" s="303"/>
      <c r="L6" s="303"/>
      <c r="M6" s="303"/>
      <c r="N6" s="303"/>
      <c r="O6" s="303"/>
      <c r="P6" s="303"/>
      <c r="Q6" s="303"/>
      <c r="R6" s="303"/>
      <c r="S6" s="303"/>
      <c r="T6" s="303"/>
      <c r="U6" s="303"/>
    </row>
    <row r="7" spans="1:21">
      <c r="C7" s="303"/>
      <c r="D7" s="303"/>
      <c r="E7" s="303"/>
      <c r="F7" s="303"/>
      <c r="G7" s="303"/>
      <c r="H7" s="303"/>
      <c r="I7" s="303"/>
      <c r="J7" s="303"/>
      <c r="K7" s="303"/>
      <c r="L7" s="303"/>
      <c r="M7" s="303"/>
      <c r="N7" s="303"/>
      <c r="O7" s="303"/>
      <c r="P7" s="303"/>
      <c r="Q7" s="303"/>
      <c r="R7" s="303"/>
      <c r="S7" s="303"/>
      <c r="T7" s="303"/>
      <c r="U7" s="303"/>
    </row>
    <row r="8" spans="1:21">
      <c r="C8" s="303"/>
      <c r="D8" s="303"/>
      <c r="E8" s="303"/>
      <c r="F8" s="303"/>
      <c r="G8" s="303"/>
      <c r="H8" s="303"/>
      <c r="I8" s="303"/>
      <c r="J8" s="303"/>
      <c r="K8" s="303"/>
      <c r="L8" s="303"/>
      <c r="M8" s="303"/>
      <c r="N8" s="303"/>
      <c r="O8" s="303"/>
      <c r="P8" s="303"/>
      <c r="Q8" s="303"/>
      <c r="R8" s="303"/>
      <c r="S8" s="303"/>
      <c r="T8" s="303"/>
      <c r="U8" s="303"/>
    </row>
    <row r="9" spans="1:21">
      <c r="C9" s="303"/>
      <c r="D9" s="303"/>
      <c r="E9" s="303"/>
      <c r="F9" s="303"/>
      <c r="G9" s="303"/>
      <c r="H9" s="303"/>
      <c r="I9" s="303"/>
      <c r="J9" s="303"/>
      <c r="K9" s="303"/>
      <c r="L9" s="303"/>
      <c r="M9" s="303"/>
      <c r="N9" s="303"/>
      <c r="O9" s="303"/>
      <c r="P9" s="303"/>
      <c r="Q9" s="303"/>
      <c r="R9" s="303"/>
      <c r="S9" s="303"/>
      <c r="T9" s="303"/>
      <c r="U9" s="303"/>
    </row>
    <row r="11" spans="1:21">
      <c r="B11" s="127" t="s">
        <v>331</v>
      </c>
      <c r="C11" s="1" t="s">
        <v>327</v>
      </c>
    </row>
    <row r="12" spans="1:21" ht="13.05" customHeight="1">
      <c r="C12" s="303" t="s">
        <v>427</v>
      </c>
      <c r="D12" s="303"/>
      <c r="E12" s="303"/>
      <c r="F12" s="303"/>
      <c r="G12" s="303"/>
      <c r="H12" s="303"/>
      <c r="I12" s="303"/>
      <c r="J12" s="303"/>
      <c r="K12" s="303"/>
      <c r="L12" s="303"/>
      <c r="M12" s="303"/>
      <c r="N12" s="303"/>
      <c r="O12" s="303"/>
      <c r="P12" s="303"/>
      <c r="Q12" s="303"/>
      <c r="R12" s="303"/>
      <c r="S12" s="303"/>
      <c r="T12" s="303"/>
      <c r="U12" s="303"/>
    </row>
    <row r="13" spans="1:21">
      <c r="C13" s="303"/>
      <c r="D13" s="303"/>
      <c r="E13" s="303"/>
      <c r="F13" s="303"/>
      <c r="G13" s="303"/>
      <c r="H13" s="303"/>
      <c r="I13" s="303"/>
      <c r="J13" s="303"/>
      <c r="K13" s="303"/>
      <c r="L13" s="303"/>
      <c r="M13" s="303"/>
      <c r="N13" s="303"/>
      <c r="O13" s="303"/>
      <c r="P13" s="303"/>
      <c r="Q13" s="303"/>
      <c r="R13" s="303"/>
      <c r="S13" s="303"/>
      <c r="T13" s="303"/>
      <c r="U13" s="303"/>
    </row>
    <row r="14" spans="1:21" ht="13.5" customHeight="1">
      <c r="C14" s="303"/>
      <c r="D14" s="303"/>
      <c r="E14" s="303"/>
      <c r="F14" s="303"/>
      <c r="G14" s="303"/>
      <c r="H14" s="303"/>
      <c r="I14" s="303"/>
      <c r="J14" s="303"/>
      <c r="K14" s="303"/>
      <c r="L14" s="303"/>
      <c r="M14" s="303"/>
      <c r="N14" s="303"/>
      <c r="O14" s="303"/>
      <c r="P14" s="303"/>
      <c r="Q14" s="303"/>
      <c r="R14" s="303"/>
      <c r="S14" s="303"/>
      <c r="T14" s="303"/>
      <c r="U14" s="303"/>
    </row>
    <row r="15" spans="1:21">
      <c r="C15" s="303"/>
      <c r="D15" s="303"/>
      <c r="E15" s="303"/>
      <c r="F15" s="303"/>
      <c r="G15" s="303"/>
      <c r="H15" s="303"/>
      <c r="I15" s="303"/>
      <c r="J15" s="303"/>
      <c r="K15" s="303"/>
      <c r="L15" s="303"/>
      <c r="M15" s="303"/>
      <c r="N15" s="303"/>
      <c r="O15" s="303"/>
      <c r="P15" s="303"/>
      <c r="Q15" s="303"/>
      <c r="R15" s="303"/>
      <c r="S15" s="303"/>
      <c r="T15" s="303"/>
      <c r="U15" s="303"/>
    </row>
    <row r="16" spans="1:21">
      <c r="C16" s="303"/>
      <c r="D16" s="303"/>
      <c r="E16" s="303"/>
      <c r="F16" s="303"/>
      <c r="G16" s="303"/>
      <c r="H16" s="303"/>
      <c r="I16" s="303"/>
      <c r="J16" s="303"/>
      <c r="K16" s="303"/>
      <c r="L16" s="303"/>
      <c r="M16" s="303"/>
      <c r="N16" s="303"/>
      <c r="O16" s="303"/>
      <c r="P16" s="303"/>
      <c r="Q16" s="303"/>
      <c r="R16" s="303"/>
      <c r="S16" s="303"/>
      <c r="T16" s="303"/>
      <c r="U16" s="303"/>
    </row>
    <row r="17" spans="2:21">
      <c r="C17" s="303"/>
      <c r="D17" s="303"/>
      <c r="E17" s="303"/>
      <c r="F17" s="303"/>
      <c r="G17" s="303"/>
      <c r="H17" s="303"/>
      <c r="I17" s="303"/>
      <c r="J17" s="303"/>
      <c r="K17" s="303"/>
      <c r="L17" s="303"/>
      <c r="M17" s="303"/>
      <c r="N17" s="303"/>
      <c r="O17" s="303"/>
      <c r="P17" s="303"/>
      <c r="Q17" s="303"/>
      <c r="R17" s="303"/>
      <c r="S17" s="303"/>
      <c r="T17" s="303"/>
      <c r="U17" s="303"/>
    </row>
    <row r="18" spans="2:21">
      <c r="C18" s="303"/>
      <c r="D18" s="303"/>
      <c r="E18" s="303"/>
      <c r="F18" s="303"/>
      <c r="G18" s="303"/>
      <c r="H18" s="303"/>
      <c r="I18" s="303"/>
      <c r="J18" s="303"/>
      <c r="K18" s="303"/>
      <c r="L18" s="303"/>
      <c r="M18" s="303"/>
      <c r="N18" s="303"/>
      <c r="O18" s="303"/>
      <c r="P18" s="303"/>
      <c r="Q18" s="303"/>
      <c r="R18" s="303"/>
      <c r="S18" s="303"/>
      <c r="T18" s="303"/>
      <c r="U18" s="303"/>
    </row>
    <row r="20" spans="2:21">
      <c r="B20" s="127" t="s">
        <v>333</v>
      </c>
      <c r="C20" s="1" t="s">
        <v>332</v>
      </c>
    </row>
    <row r="21" spans="2:21">
      <c r="B21" s="127"/>
    </row>
    <row r="22" spans="2:21">
      <c r="C22" s="1" t="s">
        <v>325</v>
      </c>
    </row>
    <row r="23" spans="2:21">
      <c r="D23" s="1" t="s">
        <v>129</v>
      </c>
    </row>
    <row r="25" spans="2:21">
      <c r="C25" s="1" t="s">
        <v>326</v>
      </c>
    </row>
    <row r="26" spans="2:21">
      <c r="D26" s="1" t="s">
        <v>129</v>
      </c>
    </row>
    <row r="28" spans="2:21">
      <c r="B28" s="127" t="s">
        <v>335</v>
      </c>
      <c r="C28" s="1" t="s">
        <v>334</v>
      </c>
    </row>
    <row r="30" spans="2:21">
      <c r="C30" s="1" t="s">
        <v>321</v>
      </c>
    </row>
    <row r="31" spans="2:21">
      <c r="D31" s="1" t="s">
        <v>130</v>
      </c>
    </row>
    <row r="33" spans="2:21">
      <c r="C33" s="1" t="s">
        <v>322</v>
      </c>
    </row>
    <row r="34" spans="2:21" ht="13.05" customHeight="1">
      <c r="D34" s="303" t="s">
        <v>131</v>
      </c>
      <c r="E34" s="303"/>
      <c r="F34" s="303"/>
      <c r="G34" s="303"/>
      <c r="H34" s="303"/>
      <c r="I34" s="303"/>
      <c r="J34" s="303"/>
      <c r="K34" s="303"/>
      <c r="L34" s="303"/>
      <c r="M34" s="303"/>
      <c r="N34" s="303"/>
      <c r="O34" s="303"/>
      <c r="P34" s="303"/>
      <c r="Q34" s="303"/>
      <c r="R34" s="303"/>
      <c r="S34" s="303"/>
      <c r="T34" s="303"/>
      <c r="U34" s="303"/>
    </row>
    <row r="35" spans="2:21">
      <c r="D35" s="303"/>
      <c r="E35" s="303"/>
      <c r="F35" s="303"/>
      <c r="G35" s="303"/>
      <c r="H35" s="303"/>
      <c r="I35" s="303"/>
      <c r="J35" s="303"/>
      <c r="K35" s="303"/>
      <c r="L35" s="303"/>
      <c r="M35" s="303"/>
      <c r="N35" s="303"/>
      <c r="O35" s="303"/>
      <c r="P35" s="303"/>
      <c r="Q35" s="303"/>
      <c r="R35" s="303"/>
      <c r="S35" s="303"/>
      <c r="T35" s="303"/>
      <c r="U35" s="303"/>
    </row>
    <row r="37" spans="2:21">
      <c r="C37" s="1" t="s">
        <v>323</v>
      </c>
    </row>
    <row r="38" spans="2:21" ht="13.05" customHeight="1">
      <c r="D38" s="303" t="s">
        <v>132</v>
      </c>
      <c r="E38" s="303"/>
      <c r="F38" s="303"/>
      <c r="G38" s="303"/>
      <c r="H38" s="303"/>
      <c r="I38" s="303"/>
      <c r="J38" s="303"/>
      <c r="K38" s="303"/>
      <c r="L38" s="303"/>
      <c r="M38" s="303"/>
      <c r="N38" s="303"/>
      <c r="O38" s="303"/>
      <c r="P38" s="303"/>
      <c r="Q38" s="303"/>
      <c r="R38" s="303"/>
      <c r="S38" s="303"/>
      <c r="T38" s="303"/>
      <c r="U38" s="303"/>
    </row>
    <row r="39" spans="2:21">
      <c r="D39" s="303"/>
      <c r="E39" s="303"/>
      <c r="F39" s="303"/>
      <c r="G39" s="303"/>
      <c r="H39" s="303"/>
      <c r="I39" s="303"/>
      <c r="J39" s="303"/>
      <c r="K39" s="303"/>
      <c r="L39" s="303"/>
      <c r="M39" s="303"/>
      <c r="N39" s="303"/>
      <c r="O39" s="303"/>
      <c r="P39" s="303"/>
      <c r="Q39" s="303"/>
      <c r="R39" s="303"/>
      <c r="S39" s="303"/>
      <c r="T39" s="303"/>
      <c r="U39" s="303"/>
    </row>
    <row r="41" spans="2:21">
      <c r="C41" s="1" t="s">
        <v>324</v>
      </c>
    </row>
    <row r="42" spans="2:21" ht="13.05" customHeight="1">
      <c r="D42" s="303" t="s">
        <v>133</v>
      </c>
      <c r="E42" s="303"/>
      <c r="F42" s="303"/>
      <c r="G42" s="303"/>
      <c r="H42" s="303"/>
      <c r="I42" s="303"/>
      <c r="J42" s="303"/>
      <c r="K42" s="303"/>
      <c r="L42" s="303"/>
      <c r="M42" s="303"/>
      <c r="N42" s="303"/>
      <c r="O42" s="303"/>
      <c r="P42" s="303"/>
      <c r="Q42" s="303"/>
      <c r="R42" s="303"/>
      <c r="S42" s="303"/>
      <c r="T42" s="303"/>
      <c r="U42" s="303"/>
    </row>
    <row r="43" spans="2:21">
      <c r="D43" s="303"/>
      <c r="E43" s="303"/>
      <c r="F43" s="303"/>
      <c r="G43" s="303"/>
      <c r="H43" s="303"/>
      <c r="I43" s="303"/>
      <c r="J43" s="303"/>
      <c r="K43" s="303"/>
      <c r="L43" s="303"/>
      <c r="M43" s="303"/>
      <c r="N43" s="303"/>
      <c r="O43" s="303"/>
      <c r="P43" s="303"/>
      <c r="Q43" s="303"/>
      <c r="R43" s="303"/>
      <c r="S43" s="303"/>
      <c r="T43" s="303"/>
      <c r="U43" s="303"/>
    </row>
    <row r="45" spans="2:21">
      <c r="B45" s="127" t="s">
        <v>339</v>
      </c>
      <c r="C45" s="1" t="s">
        <v>338</v>
      </c>
    </row>
    <row r="46" spans="2:21" ht="13.5" customHeight="1">
      <c r="C46" s="303" t="s">
        <v>417</v>
      </c>
      <c r="D46" s="303"/>
      <c r="E46" s="303"/>
      <c r="F46" s="303"/>
      <c r="G46" s="303"/>
      <c r="H46" s="303"/>
      <c r="I46" s="303"/>
      <c r="J46" s="303"/>
      <c r="K46" s="303"/>
      <c r="L46" s="303"/>
      <c r="M46" s="303"/>
      <c r="N46" s="303"/>
      <c r="O46" s="303"/>
      <c r="P46" s="303"/>
      <c r="Q46" s="303"/>
      <c r="R46" s="303"/>
      <c r="S46" s="303"/>
      <c r="T46" s="303"/>
      <c r="U46" s="303"/>
    </row>
    <row r="47" spans="2:21">
      <c r="C47" s="303"/>
      <c r="D47" s="303"/>
      <c r="E47" s="303"/>
      <c r="F47" s="303"/>
      <c r="G47" s="303"/>
      <c r="H47" s="303"/>
      <c r="I47" s="303"/>
      <c r="J47" s="303"/>
      <c r="K47" s="303"/>
      <c r="L47" s="303"/>
      <c r="M47" s="303"/>
      <c r="N47" s="303"/>
      <c r="O47" s="303"/>
      <c r="P47" s="303"/>
      <c r="Q47" s="303"/>
      <c r="R47" s="303"/>
      <c r="S47" s="303"/>
      <c r="T47" s="303"/>
      <c r="U47" s="303"/>
    </row>
    <row r="48" spans="2:21">
      <c r="C48" s="303"/>
      <c r="D48" s="303"/>
      <c r="E48" s="303"/>
      <c r="F48" s="303"/>
      <c r="G48" s="303"/>
      <c r="H48" s="303"/>
      <c r="I48" s="303"/>
      <c r="J48" s="303"/>
      <c r="K48" s="303"/>
      <c r="L48" s="303"/>
      <c r="M48" s="303"/>
      <c r="N48" s="303"/>
      <c r="O48" s="303"/>
      <c r="P48" s="303"/>
      <c r="Q48" s="303"/>
      <c r="R48" s="303"/>
      <c r="S48" s="303"/>
      <c r="T48" s="303"/>
      <c r="U48" s="303"/>
    </row>
    <row r="49" spans="1:21">
      <c r="C49" s="303"/>
      <c r="D49" s="303"/>
      <c r="E49" s="303"/>
      <c r="F49" s="303"/>
      <c r="G49" s="303"/>
      <c r="H49" s="303"/>
      <c r="I49" s="303"/>
      <c r="J49" s="303"/>
      <c r="K49" s="303"/>
      <c r="L49" s="303"/>
      <c r="M49" s="303"/>
      <c r="N49" s="303"/>
      <c r="O49" s="303"/>
      <c r="P49" s="303"/>
      <c r="Q49" s="303"/>
      <c r="R49" s="303"/>
      <c r="S49" s="303"/>
      <c r="T49" s="303"/>
      <c r="U49" s="303"/>
    </row>
    <row r="51" spans="1:21">
      <c r="B51" s="127" t="s">
        <v>341</v>
      </c>
      <c r="C51" s="1" t="s">
        <v>340</v>
      </c>
    </row>
    <row r="52" spans="1:21" ht="13.05" customHeight="1">
      <c r="C52" s="303" t="s">
        <v>356</v>
      </c>
      <c r="D52" s="303"/>
      <c r="E52" s="303"/>
      <c r="F52" s="303"/>
      <c r="G52" s="303"/>
      <c r="H52" s="303"/>
      <c r="I52" s="303"/>
      <c r="J52" s="303"/>
      <c r="K52" s="303"/>
      <c r="L52" s="303"/>
      <c r="M52" s="303"/>
      <c r="N52" s="303"/>
      <c r="O52" s="303"/>
      <c r="P52" s="303"/>
      <c r="Q52" s="303"/>
      <c r="R52" s="303"/>
      <c r="S52" s="303"/>
      <c r="T52" s="303"/>
      <c r="U52" s="303"/>
    </row>
    <row r="53" spans="1:21">
      <c r="C53" s="303"/>
      <c r="D53" s="303"/>
      <c r="E53" s="303"/>
      <c r="F53" s="303"/>
      <c r="G53" s="303"/>
      <c r="H53" s="303"/>
      <c r="I53" s="303"/>
      <c r="J53" s="303"/>
      <c r="K53" s="303"/>
      <c r="L53" s="303"/>
      <c r="M53" s="303"/>
      <c r="N53" s="303"/>
      <c r="O53" s="303"/>
      <c r="P53" s="303"/>
      <c r="Q53" s="303"/>
      <c r="R53" s="303"/>
      <c r="S53" s="303"/>
      <c r="T53" s="303"/>
      <c r="U53" s="303"/>
    </row>
    <row r="54" spans="1:21">
      <c r="C54" s="303"/>
      <c r="D54" s="303"/>
      <c r="E54" s="303"/>
      <c r="F54" s="303"/>
      <c r="G54" s="303"/>
      <c r="H54" s="303"/>
      <c r="I54" s="303"/>
      <c r="J54" s="303"/>
      <c r="K54" s="303"/>
      <c r="L54" s="303"/>
      <c r="M54" s="303"/>
      <c r="N54" s="303"/>
      <c r="O54" s="303"/>
      <c r="P54" s="303"/>
      <c r="Q54" s="303"/>
      <c r="R54" s="303"/>
      <c r="S54" s="303"/>
      <c r="T54" s="303"/>
      <c r="U54" s="303"/>
    </row>
    <row r="55" spans="1:21">
      <c r="C55" s="303"/>
      <c r="D55" s="303"/>
      <c r="E55" s="303"/>
      <c r="F55" s="303"/>
      <c r="G55" s="303"/>
      <c r="H55" s="303"/>
      <c r="I55" s="303"/>
      <c r="J55" s="303"/>
      <c r="K55" s="303"/>
      <c r="L55" s="303"/>
      <c r="M55" s="303"/>
      <c r="N55" s="303"/>
      <c r="O55" s="303"/>
      <c r="P55" s="303"/>
      <c r="Q55" s="303"/>
      <c r="R55" s="303"/>
      <c r="S55" s="303"/>
      <c r="T55" s="303"/>
      <c r="U55" s="303"/>
    </row>
    <row r="57" spans="1:21">
      <c r="B57" s="127" t="s">
        <v>343</v>
      </c>
      <c r="C57" s="1" t="s">
        <v>342</v>
      </c>
    </row>
    <row r="58" spans="1:21">
      <c r="B58" s="127"/>
    </row>
    <row r="59" spans="1:21">
      <c r="C59" s="1" t="s">
        <v>344</v>
      </c>
    </row>
    <row r="60" spans="1:21">
      <c r="D60" s="1" t="s">
        <v>134</v>
      </c>
    </row>
    <row r="63" spans="1:21">
      <c r="A63" s="126" t="s">
        <v>346</v>
      </c>
      <c r="B63" s="1" t="s">
        <v>347</v>
      </c>
    </row>
    <row r="65" spans="1:21" ht="13.05" customHeight="1">
      <c r="B65" s="127" t="s">
        <v>330</v>
      </c>
      <c r="C65" s="23" t="s">
        <v>353</v>
      </c>
      <c r="D65" s="5"/>
      <c r="E65" s="5"/>
      <c r="F65" s="5"/>
      <c r="G65" s="5"/>
      <c r="H65" s="5"/>
      <c r="I65" s="5"/>
      <c r="J65" s="5"/>
      <c r="K65" s="5"/>
      <c r="L65" s="5"/>
      <c r="M65" s="5"/>
      <c r="N65" s="5"/>
      <c r="O65" s="5"/>
      <c r="P65" s="5"/>
      <c r="Q65" s="5"/>
      <c r="R65" s="5"/>
      <c r="S65" s="5"/>
      <c r="T65" s="5"/>
      <c r="U65" s="5"/>
    </row>
    <row r="66" spans="1:21" ht="13.05" customHeight="1">
      <c r="B66" s="5"/>
      <c r="C66" s="303" t="s">
        <v>345</v>
      </c>
      <c r="D66" s="303"/>
      <c r="E66" s="303"/>
      <c r="F66" s="303"/>
      <c r="G66" s="303"/>
      <c r="H66" s="303"/>
      <c r="I66" s="303"/>
      <c r="J66" s="303"/>
      <c r="K66" s="303"/>
      <c r="L66" s="303"/>
      <c r="M66" s="303"/>
      <c r="N66" s="303"/>
      <c r="O66" s="303"/>
      <c r="P66" s="303"/>
      <c r="Q66" s="303"/>
      <c r="R66" s="303"/>
      <c r="S66" s="303"/>
      <c r="T66" s="303"/>
      <c r="U66" s="303"/>
    </row>
    <row r="67" spans="1:21">
      <c r="B67" s="5"/>
      <c r="C67" s="303"/>
      <c r="D67" s="303"/>
      <c r="E67" s="303"/>
      <c r="F67" s="303"/>
      <c r="G67" s="303"/>
      <c r="H67" s="303"/>
      <c r="I67" s="303"/>
      <c r="J67" s="303"/>
      <c r="K67" s="303"/>
      <c r="L67" s="303"/>
      <c r="M67" s="303"/>
      <c r="N67" s="303"/>
      <c r="O67" s="303"/>
      <c r="P67" s="303"/>
      <c r="Q67" s="303"/>
      <c r="R67" s="303"/>
      <c r="S67" s="303"/>
      <c r="T67" s="303"/>
      <c r="U67" s="303"/>
    </row>
    <row r="68" spans="1:21">
      <c r="B68" s="5"/>
      <c r="C68" s="303"/>
      <c r="D68" s="303"/>
      <c r="E68" s="303"/>
      <c r="F68" s="303"/>
      <c r="G68" s="303"/>
      <c r="H68" s="303"/>
      <c r="I68" s="303"/>
      <c r="J68" s="303"/>
      <c r="K68" s="303"/>
      <c r="L68" s="303"/>
      <c r="M68" s="303"/>
      <c r="N68" s="303"/>
      <c r="O68" s="303"/>
      <c r="P68" s="303"/>
      <c r="Q68" s="303"/>
      <c r="R68" s="303"/>
      <c r="S68" s="303"/>
      <c r="T68" s="303"/>
      <c r="U68" s="303"/>
    </row>
    <row r="69" spans="1:21">
      <c r="B69" s="5"/>
      <c r="C69" s="303"/>
      <c r="D69" s="303"/>
      <c r="E69" s="303"/>
      <c r="F69" s="303"/>
      <c r="G69" s="303"/>
      <c r="H69" s="303"/>
      <c r="I69" s="303"/>
      <c r="J69" s="303"/>
      <c r="K69" s="303"/>
      <c r="L69" s="303"/>
      <c r="M69" s="303"/>
      <c r="N69" s="303"/>
      <c r="O69" s="303"/>
      <c r="P69" s="303"/>
      <c r="Q69" s="303"/>
      <c r="R69" s="303"/>
      <c r="S69" s="303"/>
      <c r="T69" s="303"/>
      <c r="U69" s="303"/>
    </row>
    <row r="70" spans="1:21">
      <c r="C70" s="303"/>
      <c r="D70" s="303"/>
      <c r="E70" s="303"/>
      <c r="F70" s="303"/>
      <c r="G70" s="303"/>
      <c r="H70" s="303"/>
      <c r="I70" s="303"/>
      <c r="J70" s="303"/>
      <c r="K70" s="303"/>
      <c r="L70" s="303"/>
      <c r="M70" s="303"/>
      <c r="N70" s="303"/>
      <c r="O70" s="303"/>
      <c r="P70" s="303"/>
      <c r="Q70" s="303"/>
      <c r="R70" s="303"/>
      <c r="S70" s="303"/>
      <c r="T70" s="303"/>
      <c r="U70" s="303"/>
    </row>
    <row r="71" spans="1:21">
      <c r="C71" s="303"/>
      <c r="D71" s="303"/>
      <c r="E71" s="303"/>
      <c r="F71" s="303"/>
      <c r="G71" s="303"/>
      <c r="H71" s="303"/>
      <c r="I71" s="303"/>
      <c r="J71" s="303"/>
      <c r="K71" s="303"/>
      <c r="L71" s="303"/>
      <c r="M71" s="303"/>
      <c r="N71" s="303"/>
      <c r="O71" s="303"/>
      <c r="P71" s="303"/>
      <c r="Q71" s="303"/>
      <c r="R71" s="303"/>
      <c r="S71" s="303"/>
      <c r="T71" s="303"/>
      <c r="U71" s="303"/>
    </row>
    <row r="72" spans="1:21" ht="13.05" customHeight="1">
      <c r="B72" s="127" t="s">
        <v>331</v>
      </c>
      <c r="C72" s="23" t="s">
        <v>354</v>
      </c>
      <c r="D72" s="5"/>
      <c r="E72" s="5"/>
      <c r="F72" s="5"/>
      <c r="G72" s="5"/>
      <c r="H72" s="5"/>
      <c r="I72" s="5"/>
      <c r="J72" s="5"/>
      <c r="K72" s="5"/>
      <c r="L72" s="5"/>
      <c r="M72" s="5"/>
      <c r="N72" s="5"/>
      <c r="O72" s="5"/>
      <c r="P72" s="5"/>
      <c r="Q72" s="5"/>
      <c r="R72" s="5"/>
      <c r="S72" s="5"/>
      <c r="T72" s="5"/>
      <c r="U72" s="5"/>
    </row>
    <row r="73" spans="1:21">
      <c r="C73" s="303" t="s">
        <v>348</v>
      </c>
      <c r="D73" s="303"/>
      <c r="E73" s="303"/>
      <c r="F73" s="303"/>
      <c r="G73" s="303"/>
      <c r="H73" s="303"/>
      <c r="I73" s="303"/>
      <c r="J73" s="303"/>
      <c r="K73" s="303"/>
      <c r="L73" s="303"/>
      <c r="M73" s="303"/>
      <c r="N73" s="303"/>
      <c r="O73" s="303"/>
      <c r="P73" s="303"/>
      <c r="Q73" s="303"/>
      <c r="R73" s="303"/>
      <c r="S73" s="303"/>
      <c r="T73" s="303"/>
      <c r="U73" s="303"/>
    </row>
    <row r="74" spans="1:21">
      <c r="C74" s="303"/>
      <c r="D74" s="303"/>
      <c r="E74" s="303"/>
      <c r="F74" s="303"/>
      <c r="G74" s="303"/>
      <c r="H74" s="303"/>
      <c r="I74" s="303"/>
      <c r="J74" s="303"/>
      <c r="K74" s="303"/>
      <c r="L74" s="303"/>
      <c r="M74" s="303"/>
      <c r="N74" s="303"/>
      <c r="O74" s="303"/>
      <c r="P74" s="303"/>
      <c r="Q74" s="303"/>
      <c r="R74" s="303"/>
      <c r="S74" s="303"/>
      <c r="T74" s="303"/>
      <c r="U74" s="303"/>
    </row>
    <row r="76" spans="1:21">
      <c r="A76" s="126" t="s">
        <v>350</v>
      </c>
      <c r="B76" s="1" t="s">
        <v>349</v>
      </c>
    </row>
    <row r="77" spans="1:21">
      <c r="A77" s="126"/>
    </row>
    <row r="78" spans="1:21">
      <c r="B78" s="127" t="s">
        <v>329</v>
      </c>
      <c r="C78" s="1" t="s">
        <v>357</v>
      </c>
    </row>
    <row r="79" spans="1:21">
      <c r="C79" s="1" t="s">
        <v>85</v>
      </c>
    </row>
    <row r="81" spans="1:20">
      <c r="B81" s="127" t="s">
        <v>331</v>
      </c>
      <c r="C81" s="1" t="s">
        <v>358</v>
      </c>
    </row>
    <row r="82" spans="1:20">
      <c r="C82" s="1" t="s">
        <v>85</v>
      </c>
    </row>
    <row r="84" spans="1:20">
      <c r="B84" s="127" t="s">
        <v>333</v>
      </c>
      <c r="C84" s="1" t="s">
        <v>359</v>
      </c>
    </row>
    <row r="85" spans="1:20">
      <c r="C85" s="1" t="s">
        <v>85</v>
      </c>
    </row>
    <row r="86" spans="1:20">
      <c r="N86" s="21"/>
    </row>
    <row r="87" spans="1:20">
      <c r="B87" s="127" t="s">
        <v>335</v>
      </c>
      <c r="C87" s="1" t="s">
        <v>360</v>
      </c>
    </row>
    <row r="88" spans="1:20">
      <c r="C88" s="1" t="s">
        <v>85</v>
      </c>
    </row>
    <row r="90" spans="1:20">
      <c r="B90" s="127" t="s">
        <v>339</v>
      </c>
      <c r="C90" s="1" t="s">
        <v>361</v>
      </c>
    </row>
    <row r="91" spans="1:20">
      <c r="C91" s="1" t="s">
        <v>85</v>
      </c>
    </row>
    <row r="93" spans="1:20">
      <c r="A93" s="126" t="s">
        <v>363</v>
      </c>
      <c r="B93" s="1" t="s">
        <v>362</v>
      </c>
    </row>
    <row r="95" spans="1:20">
      <c r="B95" s="128" t="s">
        <v>329</v>
      </c>
      <c r="C95" s="23" t="s">
        <v>364</v>
      </c>
      <c r="D95" s="5"/>
      <c r="E95" s="5"/>
      <c r="F95" s="5"/>
      <c r="G95" s="5"/>
      <c r="H95" s="5"/>
      <c r="I95" s="5"/>
      <c r="J95" s="5"/>
      <c r="K95" s="5"/>
      <c r="L95" s="5"/>
      <c r="M95" s="5"/>
      <c r="N95" s="5"/>
      <c r="O95" s="5"/>
      <c r="P95" s="5"/>
      <c r="Q95" s="5"/>
      <c r="R95" s="5"/>
      <c r="S95" s="5"/>
      <c r="T95" s="163"/>
    </row>
    <row r="96" spans="1:20">
      <c r="B96" s="128"/>
      <c r="C96" s="1" t="s">
        <v>85</v>
      </c>
      <c r="D96" s="5"/>
      <c r="E96" s="5"/>
      <c r="F96" s="5"/>
      <c r="G96" s="5"/>
      <c r="H96" s="5"/>
      <c r="I96" s="5"/>
      <c r="J96" s="5"/>
      <c r="K96" s="5"/>
      <c r="L96" s="5"/>
      <c r="M96" s="5"/>
      <c r="N96" s="5"/>
      <c r="O96" s="5"/>
      <c r="P96" s="5"/>
      <c r="Q96" s="5"/>
      <c r="R96" s="5"/>
      <c r="S96" s="5"/>
      <c r="T96" s="163"/>
    </row>
    <row r="98" spans="1:20">
      <c r="B98" s="127" t="s">
        <v>331</v>
      </c>
      <c r="C98" s="1" t="s">
        <v>365</v>
      </c>
    </row>
    <row r="99" spans="1:20">
      <c r="C99" s="1" t="s">
        <v>85</v>
      </c>
      <c r="T99" s="24"/>
    </row>
    <row r="101" spans="1:20">
      <c r="B101" s="127" t="s">
        <v>333</v>
      </c>
      <c r="C101" s="1" t="s">
        <v>366</v>
      </c>
    </row>
    <row r="102" spans="1:20">
      <c r="C102" s="1" t="s">
        <v>85</v>
      </c>
    </row>
    <row r="105" spans="1:20">
      <c r="A105" s="126" t="s">
        <v>369</v>
      </c>
      <c r="B105" s="1" t="s">
        <v>368</v>
      </c>
    </row>
    <row r="107" spans="1:20">
      <c r="B107" s="127" t="s">
        <v>329</v>
      </c>
      <c r="C107" s="1" t="s">
        <v>372</v>
      </c>
    </row>
    <row r="109" spans="1:20">
      <c r="C109" s="1" t="s">
        <v>352</v>
      </c>
      <c r="D109" s="1" t="s">
        <v>351</v>
      </c>
    </row>
    <row r="110" spans="1:20" ht="13.05" customHeight="1">
      <c r="D110" s="1" t="s">
        <v>519</v>
      </c>
      <c r="E110" s="21"/>
      <c r="F110" s="21"/>
      <c r="G110" s="21"/>
      <c r="H110" s="21"/>
      <c r="I110" s="21"/>
      <c r="J110" s="21"/>
      <c r="K110" s="21"/>
      <c r="L110" s="21"/>
      <c r="M110" s="21"/>
      <c r="N110" s="21"/>
      <c r="O110" s="21"/>
      <c r="P110" s="21"/>
      <c r="Q110" s="21"/>
      <c r="R110" s="21"/>
      <c r="S110" s="21"/>
      <c r="T110" s="21"/>
    </row>
    <row r="112" spans="1:20">
      <c r="C112" s="1" t="s">
        <v>52</v>
      </c>
      <c r="D112" s="1" t="s">
        <v>373</v>
      </c>
    </row>
    <row r="113" spans="2:24">
      <c r="D113" s="1" t="s">
        <v>448</v>
      </c>
    </row>
    <row r="115" spans="2:24" ht="13.05" customHeight="1">
      <c r="C115" s="23" t="s">
        <v>56</v>
      </c>
      <c r="D115" s="23" t="s">
        <v>374</v>
      </c>
      <c r="E115" s="23"/>
      <c r="F115" s="23"/>
      <c r="G115" s="23"/>
      <c r="H115" s="23"/>
      <c r="I115" s="23"/>
      <c r="J115" s="23"/>
      <c r="K115" s="23"/>
      <c r="L115" s="23"/>
      <c r="M115" s="23"/>
      <c r="N115" s="23"/>
      <c r="O115" s="23"/>
      <c r="P115" s="23"/>
      <c r="Q115" s="23"/>
      <c r="R115" s="23"/>
      <c r="S115" s="23"/>
      <c r="T115" s="23"/>
      <c r="U115" s="23"/>
    </row>
    <row r="116" spans="2:24" ht="13.5" customHeight="1">
      <c r="D116" s="303" t="s">
        <v>375</v>
      </c>
      <c r="E116" s="303"/>
      <c r="F116" s="303"/>
      <c r="G116" s="303"/>
      <c r="H116" s="303"/>
      <c r="I116" s="303"/>
      <c r="J116" s="303"/>
      <c r="K116" s="303"/>
      <c r="L116" s="303"/>
      <c r="M116" s="303"/>
      <c r="N116" s="303"/>
      <c r="O116" s="303"/>
      <c r="P116" s="303"/>
      <c r="Q116" s="303"/>
      <c r="R116" s="303"/>
      <c r="S116" s="303"/>
      <c r="T116" s="303"/>
      <c r="U116" s="303"/>
    </row>
    <row r="117" spans="2:24">
      <c r="C117" s="5"/>
      <c r="D117" s="303"/>
      <c r="E117" s="303"/>
      <c r="F117" s="303"/>
      <c r="G117" s="303"/>
      <c r="H117" s="303"/>
      <c r="I117" s="303"/>
      <c r="J117" s="303"/>
      <c r="K117" s="303"/>
      <c r="L117" s="303"/>
      <c r="M117" s="303"/>
      <c r="N117" s="303"/>
      <c r="O117" s="303"/>
      <c r="P117" s="303"/>
      <c r="Q117" s="303"/>
      <c r="R117" s="303"/>
      <c r="S117" s="303"/>
      <c r="T117" s="303"/>
      <c r="U117" s="303"/>
    </row>
    <row r="118" spans="2:24">
      <c r="C118" s="5"/>
      <c r="D118" s="303"/>
      <c r="E118" s="303"/>
      <c r="F118" s="303"/>
      <c r="G118" s="303"/>
      <c r="H118" s="303"/>
      <c r="I118" s="303"/>
      <c r="J118" s="303"/>
      <c r="K118" s="303"/>
      <c r="L118" s="303"/>
      <c r="M118" s="303"/>
      <c r="N118" s="303"/>
      <c r="O118" s="303"/>
      <c r="P118" s="303"/>
      <c r="Q118" s="303"/>
      <c r="R118" s="303"/>
      <c r="S118" s="303"/>
      <c r="T118" s="303"/>
      <c r="U118" s="303"/>
    </row>
    <row r="119" spans="2:24">
      <c r="C119" s="5"/>
      <c r="D119" s="303"/>
      <c r="E119" s="303"/>
      <c r="F119" s="303"/>
      <c r="G119" s="303"/>
      <c r="H119" s="303"/>
      <c r="I119" s="303"/>
      <c r="J119" s="303"/>
      <c r="K119" s="303"/>
      <c r="L119" s="303"/>
      <c r="M119" s="303"/>
      <c r="N119" s="303"/>
      <c r="O119" s="303"/>
      <c r="P119" s="303"/>
      <c r="Q119" s="303"/>
      <c r="R119" s="303"/>
      <c r="S119" s="303"/>
      <c r="T119" s="303"/>
      <c r="U119" s="303"/>
    </row>
    <row r="121" spans="2:24" ht="13.05" customHeight="1">
      <c r="C121" s="164" t="s">
        <v>376</v>
      </c>
      <c r="D121" s="303" t="s">
        <v>378</v>
      </c>
      <c r="E121" s="303"/>
      <c r="F121" s="303"/>
      <c r="G121" s="303"/>
      <c r="H121" s="303"/>
      <c r="I121" s="303"/>
      <c r="J121" s="303"/>
      <c r="K121" s="303"/>
      <c r="L121" s="303"/>
      <c r="M121" s="303"/>
      <c r="N121" s="303"/>
      <c r="O121" s="303"/>
      <c r="P121" s="303"/>
      <c r="Q121" s="303"/>
      <c r="R121" s="303"/>
      <c r="S121" s="303"/>
      <c r="T121" s="303"/>
      <c r="U121" s="303"/>
    </row>
    <row r="122" spans="2:24">
      <c r="B122" s="5"/>
      <c r="C122" s="5"/>
      <c r="D122" s="303"/>
      <c r="E122" s="303"/>
      <c r="F122" s="303"/>
      <c r="G122" s="303"/>
      <c r="H122" s="303"/>
      <c r="I122" s="303"/>
      <c r="J122" s="303"/>
      <c r="K122" s="303"/>
      <c r="L122" s="303"/>
      <c r="M122" s="303"/>
      <c r="N122" s="303"/>
      <c r="O122" s="303"/>
      <c r="P122" s="303"/>
      <c r="Q122" s="303"/>
      <c r="R122" s="303"/>
      <c r="S122" s="303"/>
      <c r="T122" s="303"/>
      <c r="U122" s="303"/>
    </row>
    <row r="124" spans="2:24">
      <c r="C124" s="1" t="s">
        <v>380</v>
      </c>
      <c r="D124" s="1" t="s">
        <v>379</v>
      </c>
    </row>
    <row r="126" spans="2:24">
      <c r="D126" s="1" t="s">
        <v>88</v>
      </c>
      <c r="P126" s="327" t="s">
        <v>527</v>
      </c>
      <c r="Q126" s="327"/>
      <c r="R126" s="327"/>
      <c r="S126" s="327"/>
      <c r="T126" s="1" t="s">
        <v>89</v>
      </c>
    </row>
    <row r="127" spans="2:24">
      <c r="D127" s="1" t="s">
        <v>90</v>
      </c>
      <c r="P127" s="327" t="s">
        <v>527</v>
      </c>
      <c r="Q127" s="327"/>
      <c r="R127" s="327"/>
      <c r="S127" s="327"/>
      <c r="T127" s="1" t="s">
        <v>89</v>
      </c>
    </row>
    <row r="128" spans="2:24">
      <c r="D128" s="1" t="s">
        <v>91</v>
      </c>
      <c r="P128" s="327" t="s">
        <v>707</v>
      </c>
      <c r="Q128" s="327"/>
      <c r="R128" s="327"/>
      <c r="S128" s="327"/>
      <c r="T128" s="1" t="s">
        <v>89</v>
      </c>
      <c r="X128" s="162" t="s">
        <v>570</v>
      </c>
    </row>
    <row r="129" spans="2:20">
      <c r="D129" s="1" t="s">
        <v>92</v>
      </c>
      <c r="P129" s="327" t="s">
        <v>527</v>
      </c>
      <c r="Q129" s="327"/>
      <c r="R129" s="327"/>
      <c r="S129" s="327"/>
      <c r="T129" s="1" t="s">
        <v>89</v>
      </c>
    </row>
    <row r="131" spans="2:20">
      <c r="C131" s="1" t="s">
        <v>381</v>
      </c>
      <c r="D131" s="1" t="s">
        <v>604</v>
      </c>
    </row>
    <row r="132" spans="2:20">
      <c r="P132" s="328">
        <v>0</v>
      </c>
      <c r="Q132" s="328"/>
      <c r="R132" s="328"/>
      <c r="S132" s="328"/>
      <c r="T132" s="1" t="s">
        <v>93</v>
      </c>
    </row>
    <row r="134" spans="2:20">
      <c r="C134" s="1" t="s">
        <v>383</v>
      </c>
      <c r="D134" s="1" t="s">
        <v>382</v>
      </c>
    </row>
    <row r="135" spans="2:20">
      <c r="D135" s="1" t="s">
        <v>94</v>
      </c>
      <c r="H135" s="1" t="s">
        <v>95</v>
      </c>
      <c r="P135" s="328">
        <v>0</v>
      </c>
      <c r="Q135" s="328"/>
      <c r="R135" s="328"/>
      <c r="S135" s="328"/>
      <c r="T135" s="1" t="s">
        <v>93</v>
      </c>
    </row>
    <row r="136" spans="2:20">
      <c r="D136" s="1" t="s">
        <v>96</v>
      </c>
      <c r="H136" s="1" t="s">
        <v>97</v>
      </c>
      <c r="P136" s="328">
        <v>12164</v>
      </c>
      <c r="Q136" s="328"/>
      <c r="R136" s="328"/>
      <c r="S136" s="328"/>
      <c r="T136" s="1" t="s">
        <v>93</v>
      </c>
    </row>
    <row r="137" spans="2:20">
      <c r="D137" s="1" t="s">
        <v>98</v>
      </c>
      <c r="H137" s="1" t="s">
        <v>97</v>
      </c>
      <c r="P137" s="328">
        <v>0</v>
      </c>
      <c r="Q137" s="328"/>
      <c r="R137" s="328"/>
      <c r="S137" s="328"/>
      <c r="T137" s="1" t="s">
        <v>93</v>
      </c>
    </row>
    <row r="139" spans="2:20">
      <c r="C139" s="1" t="s">
        <v>385</v>
      </c>
      <c r="D139" s="1" t="s">
        <v>384</v>
      </c>
    </row>
    <row r="140" spans="2:20">
      <c r="D140" s="1" t="s">
        <v>85</v>
      </c>
    </row>
    <row r="142" spans="2:20">
      <c r="B142" s="127" t="s">
        <v>387</v>
      </c>
      <c r="C142" s="1" t="s">
        <v>386</v>
      </c>
    </row>
    <row r="144" spans="2:20">
      <c r="C144" s="1" t="s">
        <v>389</v>
      </c>
      <c r="D144" s="1" t="s">
        <v>388</v>
      </c>
    </row>
    <row r="145" spans="3:19">
      <c r="D145" s="1" t="s">
        <v>99</v>
      </c>
    </row>
    <row r="147" spans="3:19">
      <c r="C147" s="1" t="s">
        <v>52</v>
      </c>
      <c r="D147" s="1" t="s">
        <v>611</v>
      </c>
    </row>
    <row r="148" spans="3:19">
      <c r="D148" s="1" t="s">
        <v>612</v>
      </c>
    </row>
    <row r="149" spans="3:19">
      <c r="D149" s="1" t="s">
        <v>613</v>
      </c>
      <c r="G149" s="140"/>
      <c r="H149" s="140"/>
      <c r="I149" s="140"/>
      <c r="J149" s="140"/>
      <c r="P149" s="328"/>
      <c r="Q149" s="328"/>
      <c r="R149" s="328"/>
      <c r="S149" s="328"/>
    </row>
    <row r="150" spans="3:19">
      <c r="D150" s="1" t="s">
        <v>614</v>
      </c>
      <c r="G150" s="328"/>
      <c r="H150" s="328"/>
      <c r="I150" s="328"/>
      <c r="J150" s="328"/>
      <c r="P150" s="328"/>
      <c r="Q150" s="328"/>
      <c r="R150" s="328"/>
      <c r="S150" s="328"/>
    </row>
    <row r="151" spans="3:19">
      <c r="P151" s="165"/>
      <c r="Q151" s="165"/>
      <c r="R151" s="165"/>
      <c r="S151" s="165"/>
    </row>
    <row r="152" spans="3:19">
      <c r="C152" s="1" t="s">
        <v>56</v>
      </c>
      <c r="D152" s="1" t="s">
        <v>390</v>
      </c>
      <c r="P152" s="165"/>
      <c r="Q152" s="165"/>
      <c r="R152" s="165"/>
      <c r="S152" s="165"/>
    </row>
    <row r="153" spans="3:19">
      <c r="D153" s="1" t="s">
        <v>101</v>
      </c>
      <c r="P153" s="165"/>
      <c r="Q153" s="165"/>
      <c r="R153" s="165"/>
      <c r="S153" s="165"/>
    </row>
    <row r="156" spans="3:19">
      <c r="C156" s="1" t="s">
        <v>392</v>
      </c>
      <c r="D156" s="1" t="s">
        <v>391</v>
      </c>
    </row>
    <row r="157" spans="3:19">
      <c r="D157" s="1" t="s">
        <v>602</v>
      </c>
      <c r="P157" s="328"/>
      <c r="Q157" s="328"/>
      <c r="R157" s="328"/>
      <c r="S157" s="328"/>
    </row>
    <row r="159" spans="3:19">
      <c r="C159" s="1" t="s">
        <v>394</v>
      </c>
      <c r="D159" s="1" t="s">
        <v>393</v>
      </c>
    </row>
    <row r="160" spans="3:19">
      <c r="D160" s="1" t="s">
        <v>603</v>
      </c>
      <c r="P160" s="328"/>
      <c r="Q160" s="328"/>
      <c r="R160" s="328"/>
      <c r="S160" s="328"/>
    </row>
    <row r="162" spans="2:35" ht="13.05" customHeight="1">
      <c r="C162" s="5" t="s">
        <v>396</v>
      </c>
      <c r="D162" s="303" t="s">
        <v>395</v>
      </c>
      <c r="E162" s="303"/>
      <c r="F162" s="303"/>
      <c r="G162" s="303"/>
      <c r="H162" s="303"/>
      <c r="I162" s="303"/>
      <c r="J162" s="303"/>
      <c r="K162" s="303"/>
      <c r="L162" s="303"/>
      <c r="M162" s="303"/>
      <c r="N162" s="303"/>
      <c r="O162" s="303"/>
      <c r="P162" s="303"/>
      <c r="Q162" s="303"/>
      <c r="R162" s="303"/>
      <c r="S162" s="303"/>
      <c r="T162" s="303"/>
      <c r="U162" s="303"/>
    </row>
    <row r="163" spans="2:35">
      <c r="B163" s="5"/>
      <c r="C163" s="5"/>
      <c r="D163" s="303"/>
      <c r="E163" s="303"/>
      <c r="F163" s="303"/>
      <c r="G163" s="303"/>
      <c r="H163" s="303"/>
      <c r="I163" s="303"/>
      <c r="J163" s="303"/>
      <c r="K163" s="303"/>
      <c r="L163" s="303"/>
      <c r="M163" s="303"/>
      <c r="N163" s="303"/>
      <c r="O163" s="303"/>
      <c r="P163" s="303"/>
      <c r="Q163" s="303"/>
      <c r="R163" s="303"/>
      <c r="S163" s="303"/>
      <c r="T163" s="303"/>
      <c r="U163" s="303"/>
    </row>
    <row r="164" spans="2:35">
      <c r="P164" s="328">
        <v>4582019</v>
      </c>
      <c r="Q164" s="328"/>
      <c r="R164" s="328"/>
      <c r="S164" s="328"/>
      <c r="T164" s="1" t="s">
        <v>93</v>
      </c>
      <c r="X164" s="162" t="s">
        <v>560</v>
      </c>
      <c r="Y164" s="1" t="s">
        <v>561</v>
      </c>
      <c r="AH164" s="179" t="s">
        <v>683</v>
      </c>
      <c r="AI164" s="1" t="s">
        <v>688</v>
      </c>
    </row>
    <row r="166" spans="2:35" ht="13.05" customHeight="1">
      <c r="C166" s="21" t="s">
        <v>383</v>
      </c>
      <c r="D166" s="313" t="s">
        <v>397</v>
      </c>
      <c r="E166" s="313"/>
      <c r="F166" s="313"/>
      <c r="G166" s="313"/>
      <c r="H166" s="313"/>
      <c r="I166" s="313"/>
      <c r="J166" s="313"/>
      <c r="K166" s="313"/>
      <c r="L166" s="313"/>
      <c r="M166" s="313"/>
      <c r="N166" s="313"/>
      <c r="O166" s="313"/>
      <c r="P166" s="313"/>
      <c r="Q166" s="313"/>
      <c r="R166" s="313"/>
      <c r="S166" s="313"/>
      <c r="T166" s="313"/>
      <c r="U166" s="313"/>
    </row>
    <row r="167" spans="2:35">
      <c r="B167" s="21"/>
      <c r="C167" s="21"/>
      <c r="D167" s="313"/>
      <c r="E167" s="313"/>
      <c r="F167" s="313"/>
      <c r="G167" s="313"/>
      <c r="H167" s="313"/>
      <c r="I167" s="313"/>
      <c r="J167" s="313"/>
      <c r="K167" s="313"/>
      <c r="L167" s="313"/>
      <c r="M167" s="313"/>
      <c r="N167" s="313"/>
      <c r="O167" s="313"/>
      <c r="P167" s="313"/>
      <c r="Q167" s="313"/>
      <c r="R167" s="313"/>
      <c r="S167" s="313"/>
      <c r="T167" s="313"/>
      <c r="U167" s="313"/>
    </row>
    <row r="168" spans="2:35">
      <c r="B168" s="21"/>
      <c r="C168" s="21"/>
      <c r="D168" s="21"/>
      <c r="E168" s="21"/>
      <c r="F168" s="21"/>
      <c r="G168" s="21"/>
      <c r="H168" s="21"/>
      <c r="I168" s="21"/>
      <c r="J168" s="21"/>
      <c r="K168" s="21"/>
      <c r="L168" s="21"/>
      <c r="M168" s="21"/>
      <c r="N168" s="21"/>
      <c r="O168" s="21"/>
      <c r="P168" s="21"/>
      <c r="Q168" s="21"/>
      <c r="R168" s="21"/>
      <c r="S168" s="21"/>
      <c r="T168" s="21"/>
      <c r="U168" s="21"/>
    </row>
    <row r="169" spans="2:35">
      <c r="D169" s="1" t="s">
        <v>102</v>
      </c>
      <c r="E169" s="1" t="s">
        <v>103</v>
      </c>
      <c r="P169" s="328">
        <v>2984934</v>
      </c>
      <c r="Q169" s="328"/>
      <c r="R169" s="328"/>
      <c r="S169" s="328"/>
      <c r="T169" s="1" t="s">
        <v>93</v>
      </c>
      <c r="X169" s="162" t="s">
        <v>562</v>
      </c>
      <c r="Y169" s="1" t="s">
        <v>563</v>
      </c>
      <c r="AH169" s="179" t="s">
        <v>684</v>
      </c>
      <c r="AI169" s="1" t="s">
        <v>563</v>
      </c>
    </row>
    <row r="170" spans="2:35">
      <c r="D170" s="1" t="s">
        <v>104</v>
      </c>
      <c r="E170" s="313" t="s">
        <v>105</v>
      </c>
      <c r="F170" s="313"/>
      <c r="G170" s="313"/>
      <c r="H170" s="313"/>
      <c r="I170" s="313"/>
      <c r="J170" s="313"/>
      <c r="K170" s="313"/>
      <c r="L170" s="313"/>
      <c r="M170" s="313"/>
      <c r="N170" s="313"/>
      <c r="O170" s="313"/>
    </row>
    <row r="171" spans="2:35" ht="13.05" customHeight="1">
      <c r="E171" s="313"/>
      <c r="F171" s="313"/>
      <c r="G171" s="313"/>
      <c r="H171" s="313"/>
      <c r="I171" s="313"/>
      <c r="J171" s="313"/>
      <c r="K171" s="313"/>
      <c r="L171" s="313"/>
      <c r="M171" s="313"/>
      <c r="N171" s="313"/>
      <c r="O171" s="313"/>
      <c r="P171" s="328">
        <v>0</v>
      </c>
      <c r="Q171" s="328"/>
      <c r="R171" s="328"/>
      <c r="S171" s="328"/>
      <c r="T171" s="1" t="s">
        <v>93</v>
      </c>
      <c r="X171" s="162" t="s">
        <v>564</v>
      </c>
      <c r="Y171" s="1" t="s">
        <v>565</v>
      </c>
      <c r="AH171" s="179" t="s">
        <v>685</v>
      </c>
      <c r="AI171" s="1" t="s">
        <v>686</v>
      </c>
    </row>
    <row r="172" spans="2:35">
      <c r="D172" s="1" t="s">
        <v>106</v>
      </c>
      <c r="E172" s="23" t="s">
        <v>107</v>
      </c>
      <c r="F172" s="5"/>
      <c r="G172" s="5"/>
      <c r="H172" s="5"/>
      <c r="I172" s="5"/>
      <c r="J172" s="5"/>
      <c r="K172" s="5"/>
      <c r="L172" s="5"/>
      <c r="M172" s="5"/>
      <c r="N172" s="5"/>
      <c r="O172" s="5"/>
      <c r="P172" s="328">
        <v>6887696</v>
      </c>
      <c r="Q172" s="328"/>
      <c r="R172" s="328"/>
      <c r="S172" s="328"/>
      <c r="T172" s="1" t="s">
        <v>93</v>
      </c>
      <c r="X172" s="162" t="s">
        <v>562</v>
      </c>
      <c r="Y172" s="1" t="s">
        <v>566</v>
      </c>
      <c r="AH172" s="179" t="s">
        <v>684</v>
      </c>
      <c r="AI172" s="1" t="s">
        <v>566</v>
      </c>
    </row>
    <row r="173" spans="2:35">
      <c r="D173" s="1" t="s">
        <v>108</v>
      </c>
      <c r="E173" s="1" t="s">
        <v>109</v>
      </c>
      <c r="P173" s="328">
        <v>9532743</v>
      </c>
      <c r="Q173" s="328"/>
      <c r="R173" s="328"/>
      <c r="S173" s="328"/>
      <c r="T173" s="1" t="s">
        <v>93</v>
      </c>
      <c r="X173" s="162" t="s">
        <v>562</v>
      </c>
      <c r="Y173" s="1" t="s">
        <v>567</v>
      </c>
      <c r="AH173" s="179" t="s">
        <v>684</v>
      </c>
      <c r="AI173" s="1" t="s">
        <v>567</v>
      </c>
    </row>
    <row r="174" spans="2:35">
      <c r="D174" s="1" t="s">
        <v>110</v>
      </c>
      <c r="E174" s="1" t="s">
        <v>111</v>
      </c>
      <c r="P174" s="328">
        <v>0</v>
      </c>
      <c r="Q174" s="328"/>
      <c r="R174" s="328"/>
      <c r="S174" s="328"/>
      <c r="T174" s="1" t="s">
        <v>93</v>
      </c>
      <c r="X174" s="162" t="s">
        <v>562</v>
      </c>
      <c r="Y174" s="1" t="s">
        <v>568</v>
      </c>
      <c r="AH174" s="179" t="s">
        <v>684</v>
      </c>
      <c r="AI174" s="1" t="s">
        <v>568</v>
      </c>
    </row>
    <row r="175" spans="2:35">
      <c r="D175" s="1" t="s">
        <v>112</v>
      </c>
      <c r="E175" s="1" t="s">
        <v>113</v>
      </c>
      <c r="P175" s="328">
        <v>4689496</v>
      </c>
      <c r="Q175" s="328"/>
      <c r="R175" s="328"/>
      <c r="S175" s="328"/>
      <c r="T175" s="1" t="s">
        <v>93</v>
      </c>
      <c r="X175" s="162" t="s">
        <v>562</v>
      </c>
      <c r="Y175" s="1" t="s">
        <v>569</v>
      </c>
      <c r="AH175" s="179" t="s">
        <v>684</v>
      </c>
      <c r="AI175" s="1" t="s">
        <v>687</v>
      </c>
    </row>
    <row r="177" spans="2:21" ht="13.05" customHeight="1">
      <c r="C177" s="21" t="s">
        <v>385</v>
      </c>
      <c r="D177" s="1" t="s">
        <v>398</v>
      </c>
      <c r="E177" s="21"/>
      <c r="F177" s="21"/>
      <c r="G177" s="21"/>
      <c r="H177" s="21"/>
      <c r="I177" s="21"/>
      <c r="J177" s="21"/>
      <c r="K177" s="21"/>
      <c r="L177" s="21"/>
      <c r="M177" s="21"/>
      <c r="N177" s="21"/>
      <c r="O177" s="21"/>
      <c r="P177" s="21"/>
      <c r="Q177" s="21"/>
      <c r="R177" s="21"/>
      <c r="S177" s="21"/>
      <c r="T177" s="21"/>
      <c r="U177" s="21"/>
    </row>
    <row r="178" spans="2:21">
      <c r="D178" s="1" t="s">
        <v>85</v>
      </c>
      <c r="P178" s="328">
        <v>0</v>
      </c>
      <c r="Q178" s="328"/>
      <c r="R178" s="328"/>
      <c r="S178" s="328"/>
      <c r="T178" s="1" t="s">
        <v>93</v>
      </c>
    </row>
    <row r="179" spans="2:21">
      <c r="P179" s="165"/>
      <c r="Q179" s="165"/>
      <c r="R179" s="165"/>
      <c r="S179" s="165"/>
    </row>
    <row r="180" spans="2:21" ht="13.05" customHeight="1">
      <c r="C180" s="21" t="s">
        <v>399</v>
      </c>
      <c r="D180" s="313" t="s">
        <v>571</v>
      </c>
      <c r="E180" s="313"/>
      <c r="F180" s="313"/>
      <c r="G180" s="313"/>
      <c r="H180" s="313"/>
      <c r="I180" s="313"/>
      <c r="J180" s="313"/>
      <c r="K180" s="313"/>
      <c r="L180" s="313"/>
      <c r="M180" s="313"/>
      <c r="N180" s="313"/>
      <c r="O180" s="313"/>
      <c r="P180" s="313"/>
      <c r="Q180" s="313"/>
      <c r="R180" s="313"/>
      <c r="S180" s="313"/>
      <c r="T180" s="313"/>
      <c r="U180" s="313"/>
    </row>
    <row r="181" spans="2:21">
      <c r="B181" s="21"/>
      <c r="C181" s="21"/>
      <c r="D181" s="313"/>
      <c r="E181" s="313"/>
      <c r="F181" s="313"/>
      <c r="G181" s="313"/>
      <c r="H181" s="313"/>
      <c r="I181" s="313"/>
      <c r="J181" s="313"/>
      <c r="K181" s="313"/>
      <c r="L181" s="313"/>
      <c r="M181" s="313"/>
      <c r="N181" s="313"/>
      <c r="O181" s="313"/>
      <c r="P181" s="313"/>
      <c r="Q181" s="313"/>
      <c r="R181" s="313"/>
      <c r="S181" s="313"/>
      <c r="T181" s="313"/>
      <c r="U181" s="313"/>
    </row>
    <row r="182" spans="2:21" ht="13.05" customHeight="1">
      <c r="C182" s="21"/>
      <c r="D182" s="1" t="s">
        <v>85</v>
      </c>
      <c r="E182" s="21"/>
      <c r="F182" s="21"/>
      <c r="G182" s="21"/>
      <c r="H182" s="21"/>
      <c r="I182" s="21"/>
      <c r="J182" s="21"/>
      <c r="K182" s="21"/>
      <c r="L182" s="21"/>
      <c r="M182" s="21"/>
      <c r="N182" s="21"/>
      <c r="O182" s="21"/>
      <c r="P182" s="21"/>
      <c r="Q182" s="21"/>
      <c r="R182" s="21"/>
      <c r="S182" s="21"/>
      <c r="T182" s="21"/>
    </row>
    <row r="183" spans="2:21">
      <c r="B183" s="21"/>
      <c r="C183" s="21"/>
      <c r="D183" s="21"/>
      <c r="E183" s="21"/>
      <c r="F183" s="21"/>
      <c r="G183" s="21"/>
      <c r="H183" s="21"/>
      <c r="I183" s="21"/>
      <c r="J183" s="21"/>
      <c r="K183" s="21"/>
      <c r="L183" s="21"/>
      <c r="M183" s="21"/>
      <c r="N183" s="21"/>
      <c r="O183" s="21"/>
      <c r="P183" s="21"/>
      <c r="Q183" s="21"/>
      <c r="R183" s="21"/>
      <c r="S183" s="21"/>
      <c r="T183" s="21"/>
    </row>
    <row r="184" spans="2:21">
      <c r="C184" s="1" t="s">
        <v>401</v>
      </c>
      <c r="D184" s="1" t="s">
        <v>400</v>
      </c>
      <c r="P184" s="328">
        <v>0</v>
      </c>
      <c r="Q184" s="328"/>
      <c r="R184" s="328"/>
      <c r="S184" s="328"/>
      <c r="T184" s="1" t="s">
        <v>93</v>
      </c>
    </row>
    <row r="185" spans="2:21">
      <c r="B185" s="21"/>
      <c r="C185" s="21"/>
      <c r="D185" s="21"/>
      <c r="E185" s="21"/>
      <c r="F185" s="21"/>
      <c r="G185" s="21"/>
      <c r="H185" s="21"/>
      <c r="I185" s="21"/>
      <c r="J185" s="21"/>
      <c r="K185" s="21"/>
      <c r="L185" s="21"/>
      <c r="M185" s="21"/>
      <c r="N185" s="21"/>
      <c r="O185" s="21"/>
      <c r="P185" s="21"/>
      <c r="Q185" s="21"/>
      <c r="R185" s="21"/>
      <c r="S185" s="21"/>
      <c r="T185" s="21"/>
    </row>
    <row r="186" spans="2:21">
      <c r="C186" s="1" t="s">
        <v>403</v>
      </c>
      <c r="D186" s="1" t="s">
        <v>402</v>
      </c>
      <c r="P186" s="165"/>
      <c r="Q186" s="165"/>
      <c r="R186" s="165"/>
      <c r="S186" s="165"/>
    </row>
    <row r="187" spans="2:21" ht="13.05" customHeight="1">
      <c r="C187" s="21"/>
      <c r="D187" s="1" t="s">
        <v>85</v>
      </c>
      <c r="E187" s="21"/>
      <c r="F187" s="21"/>
      <c r="G187" s="21"/>
      <c r="H187" s="21"/>
      <c r="I187" s="21"/>
      <c r="J187" s="21"/>
      <c r="K187" s="21"/>
      <c r="L187" s="21"/>
      <c r="M187" s="21"/>
      <c r="N187" s="21"/>
      <c r="O187" s="21"/>
      <c r="P187" s="21"/>
      <c r="Q187" s="21"/>
      <c r="R187" s="21"/>
      <c r="S187" s="21"/>
      <c r="T187" s="21"/>
    </row>
    <row r="188" spans="2:21" ht="13.05" customHeight="1">
      <c r="C188" s="21"/>
      <c r="E188" s="21"/>
      <c r="F188" s="21"/>
      <c r="G188" s="21"/>
      <c r="H188" s="21"/>
      <c r="I188" s="21"/>
      <c r="J188" s="21"/>
      <c r="K188" s="21"/>
      <c r="L188" s="21"/>
      <c r="M188" s="21"/>
      <c r="N188" s="21"/>
      <c r="O188" s="21"/>
      <c r="P188" s="21"/>
      <c r="Q188" s="21"/>
      <c r="R188" s="21"/>
      <c r="S188" s="21"/>
      <c r="T188" s="21"/>
    </row>
    <row r="189" spans="2:21">
      <c r="B189" s="127" t="s">
        <v>405</v>
      </c>
      <c r="C189" s="1" t="s">
        <v>404</v>
      </c>
    </row>
    <row r="190" spans="2:21" ht="13.05" customHeight="1">
      <c r="C190" s="1" t="s">
        <v>85</v>
      </c>
      <c r="E190" s="21"/>
      <c r="F190" s="21"/>
      <c r="G190" s="21"/>
      <c r="H190" s="21"/>
      <c r="I190" s="21"/>
      <c r="J190" s="21"/>
      <c r="K190" s="21"/>
      <c r="L190" s="21"/>
      <c r="M190" s="21"/>
      <c r="N190" s="21"/>
      <c r="O190" s="21"/>
      <c r="P190" s="21"/>
      <c r="Q190" s="21"/>
      <c r="R190" s="21"/>
      <c r="S190" s="21"/>
      <c r="T190" s="21"/>
    </row>
    <row r="192" spans="2:21">
      <c r="B192" s="127" t="s">
        <v>407</v>
      </c>
      <c r="C192" s="1" t="s">
        <v>406</v>
      </c>
    </row>
    <row r="194" spans="2:21">
      <c r="C194" s="1" t="s">
        <v>389</v>
      </c>
      <c r="D194" s="1" t="s">
        <v>408</v>
      </c>
    </row>
    <row r="195" spans="2:21" ht="13.05" customHeight="1">
      <c r="D195" s="303" t="s">
        <v>371</v>
      </c>
      <c r="E195" s="303"/>
      <c r="F195" s="303"/>
      <c r="G195" s="303"/>
      <c r="H195" s="303"/>
      <c r="I195" s="303"/>
      <c r="J195" s="303"/>
      <c r="K195" s="303"/>
      <c r="L195" s="303"/>
      <c r="M195" s="303"/>
      <c r="N195" s="303"/>
      <c r="O195" s="303"/>
      <c r="P195" s="303"/>
      <c r="Q195" s="303"/>
      <c r="R195" s="303"/>
      <c r="S195" s="303"/>
      <c r="T195" s="303"/>
      <c r="U195" s="303"/>
    </row>
    <row r="196" spans="2:21">
      <c r="C196" s="5"/>
      <c r="D196" s="303"/>
      <c r="E196" s="303"/>
      <c r="F196" s="303"/>
      <c r="G196" s="303"/>
      <c r="H196" s="303"/>
      <c r="I196" s="303"/>
      <c r="J196" s="303"/>
      <c r="K196" s="303"/>
      <c r="L196" s="303"/>
      <c r="M196" s="303"/>
      <c r="N196" s="303"/>
      <c r="O196" s="303"/>
      <c r="P196" s="303"/>
      <c r="Q196" s="303"/>
      <c r="R196" s="303"/>
      <c r="S196" s="303"/>
      <c r="T196" s="303"/>
      <c r="U196" s="303"/>
    </row>
    <row r="197" spans="2:21">
      <c r="C197" s="5"/>
      <c r="D197" s="303"/>
      <c r="E197" s="303"/>
      <c r="F197" s="303"/>
      <c r="G197" s="303"/>
      <c r="H197" s="303"/>
      <c r="I197" s="303"/>
      <c r="J197" s="303"/>
      <c r="K197" s="303"/>
      <c r="L197" s="303"/>
      <c r="M197" s="303"/>
      <c r="N197" s="303"/>
      <c r="O197" s="303"/>
      <c r="P197" s="303"/>
      <c r="Q197" s="303"/>
      <c r="R197" s="303"/>
      <c r="S197" s="303"/>
      <c r="T197" s="303"/>
      <c r="U197" s="303"/>
    </row>
    <row r="198" spans="2:21">
      <c r="C198" s="5"/>
      <c r="D198" s="303"/>
      <c r="E198" s="303"/>
      <c r="F198" s="303"/>
      <c r="G198" s="303"/>
      <c r="H198" s="303"/>
      <c r="I198" s="303"/>
      <c r="J198" s="303"/>
      <c r="K198" s="303"/>
      <c r="L198" s="303"/>
      <c r="M198" s="303"/>
      <c r="N198" s="303"/>
      <c r="O198" s="303"/>
      <c r="P198" s="303"/>
      <c r="Q198" s="303"/>
      <c r="R198" s="303"/>
      <c r="S198" s="303"/>
      <c r="T198" s="303"/>
      <c r="U198" s="303"/>
    </row>
    <row r="199" spans="2:21">
      <c r="D199" s="5"/>
      <c r="E199" s="5"/>
      <c r="F199" s="5"/>
      <c r="G199" s="5"/>
      <c r="H199" s="5"/>
      <c r="I199" s="5"/>
      <c r="J199" s="5"/>
      <c r="K199" s="5"/>
      <c r="L199" s="5"/>
      <c r="M199" s="5"/>
      <c r="N199" s="5"/>
      <c r="O199" s="5"/>
      <c r="P199" s="5"/>
      <c r="Q199" s="5"/>
      <c r="R199" s="5"/>
      <c r="S199" s="5"/>
      <c r="T199" s="5"/>
    </row>
    <row r="200" spans="2:21">
      <c r="D200" s="5"/>
      <c r="E200" s="5"/>
      <c r="F200" s="5"/>
      <c r="G200" s="5"/>
      <c r="H200" s="5"/>
      <c r="I200" s="5"/>
      <c r="J200" s="5"/>
      <c r="K200" s="5"/>
      <c r="L200" s="5"/>
      <c r="M200" s="5"/>
      <c r="N200" s="5"/>
      <c r="O200" s="5"/>
      <c r="P200" s="5"/>
      <c r="Q200" s="5"/>
      <c r="R200" s="5"/>
      <c r="S200" s="5"/>
      <c r="T200" s="5"/>
    </row>
    <row r="201" spans="2:21">
      <c r="B201" s="127" t="s">
        <v>410</v>
      </c>
      <c r="C201" s="1" t="s">
        <v>409</v>
      </c>
    </row>
    <row r="203" spans="2:21">
      <c r="C203" s="1" t="s">
        <v>389</v>
      </c>
      <c r="D203" s="1" t="s">
        <v>114</v>
      </c>
    </row>
    <row r="205" spans="2:21">
      <c r="D205" s="1" t="s">
        <v>526</v>
      </c>
      <c r="P205" s="328">
        <v>825463</v>
      </c>
      <c r="Q205" s="328"/>
      <c r="R205" s="328"/>
      <c r="S205" s="328"/>
      <c r="T205" s="1" t="s">
        <v>93</v>
      </c>
    </row>
    <row r="206" spans="2:21">
      <c r="D206" s="1" t="s">
        <v>525</v>
      </c>
      <c r="P206" s="328">
        <v>-251346</v>
      </c>
      <c r="Q206" s="328"/>
      <c r="R206" s="328"/>
      <c r="S206" s="328"/>
      <c r="T206" s="1" t="s">
        <v>93</v>
      </c>
    </row>
    <row r="207" spans="2:21">
      <c r="D207" s="1" t="s">
        <v>114</v>
      </c>
      <c r="P207" s="328">
        <f>SUM(P205:S206)</f>
        <v>574117</v>
      </c>
      <c r="Q207" s="328"/>
      <c r="R207" s="328"/>
      <c r="S207" s="328"/>
      <c r="T207" s="1" t="s">
        <v>93</v>
      </c>
    </row>
    <row r="209" spans="2:34">
      <c r="C209" s="23" t="s">
        <v>52</v>
      </c>
      <c r="D209" s="23" t="s">
        <v>411</v>
      </c>
      <c r="E209" s="5"/>
      <c r="F209" s="5"/>
      <c r="G209" s="5"/>
      <c r="H209" s="5"/>
      <c r="I209" s="5"/>
      <c r="J209" s="5"/>
      <c r="K209" s="5"/>
      <c r="L209" s="5"/>
      <c r="M209" s="5"/>
      <c r="N209" s="5"/>
      <c r="O209" s="5"/>
      <c r="P209" s="5"/>
      <c r="Q209" s="23"/>
      <c r="R209" s="23"/>
      <c r="S209" s="23"/>
      <c r="T209" s="163"/>
    </row>
    <row r="210" spans="2:34">
      <c r="C210" s="23"/>
      <c r="D210" s="5"/>
      <c r="E210" s="5"/>
      <c r="F210" s="5"/>
      <c r="G210" s="5"/>
      <c r="H210" s="5"/>
      <c r="I210" s="5"/>
      <c r="J210" s="5"/>
      <c r="K210" s="5"/>
      <c r="L210" s="5"/>
      <c r="M210" s="5"/>
      <c r="N210" s="5"/>
      <c r="O210" s="5"/>
      <c r="P210" s="5"/>
      <c r="Q210" s="163"/>
      <c r="R210" s="163"/>
      <c r="S210" s="163"/>
      <c r="T210" s="163" t="s">
        <v>370</v>
      </c>
    </row>
    <row r="211" spans="2:34">
      <c r="C211" s="23"/>
      <c r="D211" s="166"/>
      <c r="E211" s="167"/>
      <c r="F211" s="167"/>
      <c r="G211" s="167"/>
      <c r="H211" s="167"/>
      <c r="I211" s="167"/>
      <c r="J211" s="167"/>
      <c r="K211" s="167"/>
      <c r="L211" s="168"/>
      <c r="M211" s="320" t="s">
        <v>120</v>
      </c>
      <c r="N211" s="321"/>
      <c r="O211" s="321"/>
      <c r="P211" s="321"/>
      <c r="Q211" s="320" t="s">
        <v>119</v>
      </c>
      <c r="R211" s="321"/>
      <c r="S211" s="321"/>
      <c r="T211" s="322"/>
    </row>
    <row r="212" spans="2:34">
      <c r="C212" s="23"/>
      <c r="D212" s="169" t="s">
        <v>121</v>
      </c>
      <c r="E212" s="167"/>
      <c r="F212" s="167"/>
      <c r="G212" s="167"/>
      <c r="H212" s="167"/>
      <c r="I212" s="167"/>
      <c r="J212" s="167"/>
      <c r="K212" s="167"/>
      <c r="L212" s="168"/>
      <c r="M212" s="323">
        <v>5777792</v>
      </c>
      <c r="N212" s="323"/>
      <c r="O212" s="323"/>
      <c r="P212" s="323"/>
      <c r="Q212" s="323">
        <v>5546244</v>
      </c>
      <c r="R212" s="323"/>
      <c r="S212" s="323"/>
      <c r="T212" s="323"/>
    </row>
    <row r="213" spans="2:34">
      <c r="C213" s="23"/>
      <c r="D213" s="324" t="s">
        <v>572</v>
      </c>
      <c r="E213" s="325"/>
      <c r="F213" s="325"/>
      <c r="G213" s="325"/>
      <c r="H213" s="325"/>
      <c r="I213" s="325"/>
      <c r="J213" s="325"/>
      <c r="K213" s="325"/>
      <c r="L213" s="326"/>
      <c r="M213" s="323">
        <f>M212-M214</f>
        <v>226980</v>
      </c>
      <c r="N213" s="323"/>
      <c r="O213" s="323"/>
      <c r="P213" s="323"/>
      <c r="Q213" s="323">
        <v>0</v>
      </c>
      <c r="R213" s="323"/>
      <c r="S213" s="323"/>
      <c r="T213" s="323"/>
    </row>
    <row r="214" spans="2:34">
      <c r="C214" s="23"/>
      <c r="D214" s="170" t="s">
        <v>122</v>
      </c>
      <c r="E214" s="171"/>
      <c r="F214" s="171"/>
      <c r="G214" s="171"/>
      <c r="H214" s="171"/>
      <c r="I214" s="171"/>
      <c r="J214" s="171"/>
      <c r="K214" s="171"/>
      <c r="L214" s="172"/>
      <c r="M214" s="323">
        <v>5550812</v>
      </c>
      <c r="N214" s="323"/>
      <c r="O214" s="323"/>
      <c r="P214" s="323"/>
      <c r="Q214" s="323">
        <v>5546244</v>
      </c>
      <c r="R214" s="323"/>
      <c r="S214" s="323"/>
      <c r="T214" s="323"/>
    </row>
    <row r="215" spans="2:34">
      <c r="B215" s="26"/>
      <c r="D215" s="173"/>
      <c r="E215" s="26"/>
      <c r="F215" s="26"/>
      <c r="G215" s="26"/>
      <c r="H215" s="26"/>
      <c r="I215" s="26"/>
      <c r="J215" s="26"/>
      <c r="K215" s="26"/>
      <c r="L215" s="26"/>
      <c r="M215" s="26"/>
      <c r="N215" s="26"/>
      <c r="O215" s="26"/>
      <c r="P215" s="26"/>
      <c r="Q215" s="26"/>
      <c r="R215" s="26"/>
      <c r="S215" s="26"/>
      <c r="T215" s="26"/>
    </row>
    <row r="216" spans="2:34">
      <c r="B216" s="26"/>
      <c r="D216" s="303" t="s">
        <v>689</v>
      </c>
      <c r="E216" s="303"/>
      <c r="F216" s="303"/>
      <c r="G216" s="303"/>
      <c r="H216" s="303"/>
      <c r="I216" s="303"/>
      <c r="J216" s="303"/>
      <c r="K216" s="303"/>
      <c r="L216" s="303"/>
      <c r="M216" s="303"/>
      <c r="N216" s="303"/>
      <c r="O216" s="303"/>
      <c r="P216" s="303"/>
      <c r="Q216" s="303"/>
      <c r="R216" s="303"/>
      <c r="S216" s="303"/>
      <c r="T216" s="303"/>
    </row>
    <row r="217" spans="2:34">
      <c r="B217" s="26"/>
      <c r="D217" s="303"/>
      <c r="E217" s="303"/>
      <c r="F217" s="303"/>
      <c r="G217" s="303"/>
      <c r="H217" s="303"/>
      <c r="I217" s="303"/>
      <c r="J217" s="303"/>
      <c r="K217" s="303"/>
      <c r="L217" s="303"/>
      <c r="M217" s="303"/>
      <c r="N217" s="303"/>
      <c r="O217" s="303"/>
      <c r="P217" s="303"/>
      <c r="Q217" s="303"/>
      <c r="R217" s="303"/>
      <c r="S217" s="303"/>
      <c r="T217" s="303"/>
    </row>
    <row r="218" spans="2:34">
      <c r="B218" s="26"/>
      <c r="D218" s="303"/>
      <c r="E218" s="303"/>
      <c r="F218" s="303"/>
      <c r="G218" s="303"/>
      <c r="H218" s="303"/>
      <c r="I218" s="303"/>
      <c r="J218" s="303"/>
      <c r="K218" s="303"/>
      <c r="L218" s="303"/>
      <c r="M218" s="303"/>
      <c r="N218" s="303"/>
      <c r="O218" s="303"/>
      <c r="P218" s="303"/>
      <c r="Q218" s="303"/>
      <c r="R218" s="303"/>
      <c r="S218" s="303"/>
      <c r="T218" s="303"/>
    </row>
    <row r="220" spans="2:34">
      <c r="C220" s="1" t="s">
        <v>56</v>
      </c>
      <c r="D220" s="1" t="s">
        <v>573</v>
      </c>
      <c r="U220" s="174"/>
    </row>
    <row r="221" spans="2:34">
      <c r="D221" s="175" t="s">
        <v>574</v>
      </c>
      <c r="E221" s="175"/>
      <c r="F221" s="175"/>
      <c r="G221" s="175"/>
      <c r="U221" s="174"/>
    </row>
    <row r="222" spans="2:34">
      <c r="E222" s="175" t="s">
        <v>575</v>
      </c>
      <c r="F222" s="175"/>
      <c r="G222" s="175"/>
      <c r="H222" s="175"/>
      <c r="I222" s="175"/>
      <c r="J222" s="175"/>
      <c r="K222" s="175"/>
      <c r="L222" s="175"/>
      <c r="M222" s="319">
        <v>808651737</v>
      </c>
      <c r="N222" s="319"/>
      <c r="O222" s="319"/>
      <c r="P222" s="176" t="s">
        <v>93</v>
      </c>
      <c r="U222" s="174"/>
      <c r="X222" s="162">
        <v>867745034</v>
      </c>
      <c r="AH222" s="179">
        <v>808651737</v>
      </c>
    </row>
    <row r="223" spans="2:34">
      <c r="E223" s="1" t="s">
        <v>576</v>
      </c>
      <c r="M223" s="318">
        <v>109522000</v>
      </c>
      <c r="N223" s="318"/>
      <c r="O223" s="318"/>
      <c r="P223" s="177" t="s">
        <v>93</v>
      </c>
      <c r="U223" s="174"/>
      <c r="X223" s="162">
        <v>168912000</v>
      </c>
      <c r="AH223" s="179">
        <v>109522000</v>
      </c>
    </row>
    <row r="224" spans="2:34">
      <c r="E224" s="1" t="s">
        <v>577</v>
      </c>
      <c r="M224" s="318">
        <v>-4839038</v>
      </c>
      <c r="N224" s="318"/>
      <c r="O224" s="318"/>
      <c r="P224" s="177" t="s">
        <v>93</v>
      </c>
      <c r="U224" s="174"/>
      <c r="X224" s="162">
        <f>19264990-21196931</f>
        <v>-1931941</v>
      </c>
      <c r="AH224" s="179">
        <f>17514854-22353892</f>
        <v>-4839038</v>
      </c>
    </row>
    <row r="225" spans="3:34">
      <c r="E225" s="1" t="s">
        <v>578</v>
      </c>
      <c r="M225" s="318">
        <v>5746406</v>
      </c>
      <c r="N225" s="318"/>
      <c r="O225" s="318"/>
      <c r="P225" s="177" t="s">
        <v>93</v>
      </c>
      <c r="U225" s="174"/>
      <c r="X225" s="162">
        <f>98015343-93774769</f>
        <v>4240574</v>
      </c>
      <c r="AH225" s="179">
        <f>104899884-99153478</f>
        <v>5746406</v>
      </c>
    </row>
    <row r="226" spans="3:34">
      <c r="E226" s="1" t="s">
        <v>579</v>
      </c>
      <c r="M226" s="318" t="s">
        <v>610</v>
      </c>
      <c r="N226" s="318"/>
      <c r="O226" s="318"/>
      <c r="P226" s="177" t="s">
        <v>93</v>
      </c>
      <c r="U226" s="174"/>
    </row>
    <row r="227" spans="3:34">
      <c r="E227" s="1" t="s">
        <v>580</v>
      </c>
      <c r="L227" s="329">
        <v>-591189630</v>
      </c>
      <c r="M227" s="329"/>
      <c r="N227" s="329"/>
      <c r="O227" s="329"/>
      <c r="P227" s="177" t="s">
        <v>93</v>
      </c>
      <c r="U227" s="174"/>
      <c r="X227" s="162">
        <v>-543468810</v>
      </c>
      <c r="AH227" s="179">
        <v>-591189630</v>
      </c>
    </row>
    <row r="228" spans="3:34">
      <c r="E228" s="1" t="s">
        <v>581</v>
      </c>
      <c r="M228" s="318">
        <v>-2412991</v>
      </c>
      <c r="N228" s="318"/>
      <c r="O228" s="318"/>
      <c r="P228" s="177" t="s">
        <v>93</v>
      </c>
      <c r="U228" s="174"/>
      <c r="X228" s="162">
        <f>-(45306983-43718009)</f>
        <v>-1588974</v>
      </c>
      <c r="AH228" s="179">
        <f>53617989-56030980</f>
        <v>-2412991</v>
      </c>
    </row>
    <row r="229" spans="3:34">
      <c r="E229" s="1" t="s">
        <v>582</v>
      </c>
      <c r="M229" s="318">
        <v>47382000</v>
      </c>
      <c r="N229" s="318"/>
      <c r="O229" s="318"/>
      <c r="P229" s="177" t="s">
        <v>93</v>
      </c>
      <c r="U229" s="174"/>
      <c r="X229" s="162">
        <f>-(761428000-810309000)</f>
        <v>48881000</v>
      </c>
      <c r="AH229" s="179">
        <f>756179000-708797000</f>
        <v>47382000</v>
      </c>
    </row>
    <row r="230" spans="3:34">
      <c r="E230" s="1" t="s">
        <v>583</v>
      </c>
      <c r="M230" s="318">
        <v>-62888</v>
      </c>
      <c r="N230" s="318"/>
      <c r="O230" s="318"/>
      <c r="P230" s="177" t="s">
        <v>93</v>
      </c>
      <c r="U230" s="174"/>
      <c r="X230" s="162">
        <f>-(3804574-3571021)</f>
        <v>-233553</v>
      </c>
      <c r="AH230" s="179">
        <f>4035260-4098148</f>
        <v>-62888</v>
      </c>
    </row>
    <row r="231" spans="3:34">
      <c r="E231" s="1" t="s">
        <v>584</v>
      </c>
      <c r="M231" s="318">
        <v>-6127708</v>
      </c>
      <c r="N231" s="318"/>
      <c r="O231" s="318"/>
      <c r="P231" s="177" t="s">
        <v>93</v>
      </c>
      <c r="U231" s="174"/>
      <c r="X231" s="162">
        <f>-814002+52338</f>
        <v>-761664</v>
      </c>
      <c r="AH231" s="179">
        <v>-6127708</v>
      </c>
    </row>
    <row r="232" spans="3:34">
      <c r="D232" s="175" t="s">
        <v>585</v>
      </c>
      <c r="E232" s="175"/>
      <c r="F232" s="175"/>
      <c r="G232" s="175"/>
      <c r="H232" s="175"/>
      <c r="I232" s="175"/>
      <c r="J232" s="175"/>
      <c r="K232" s="175"/>
      <c r="L232" s="175"/>
      <c r="M232" s="176"/>
      <c r="N232" s="319">
        <v>366669888</v>
      </c>
      <c r="O232" s="319"/>
      <c r="P232" s="319"/>
      <c r="Q232" s="175" t="s">
        <v>93</v>
      </c>
      <c r="U232" s="174"/>
      <c r="X232" s="162">
        <v>541793666</v>
      </c>
      <c r="AH232" s="179">
        <v>366669888</v>
      </c>
    </row>
    <row r="233" spans="3:34">
      <c r="U233" s="174"/>
    </row>
    <row r="234" spans="3:34">
      <c r="C234" s="1" t="s">
        <v>392</v>
      </c>
      <c r="D234" s="1" t="s">
        <v>586</v>
      </c>
      <c r="U234" s="174"/>
    </row>
    <row r="235" spans="3:34">
      <c r="D235" s="1" t="s">
        <v>587</v>
      </c>
      <c r="U235" s="174"/>
    </row>
    <row r="236" spans="3:34">
      <c r="D236" s="1" t="s">
        <v>588</v>
      </c>
      <c r="P236" s="330">
        <v>1000000</v>
      </c>
      <c r="Q236" s="330"/>
      <c r="R236" s="330"/>
      <c r="S236" s="330"/>
      <c r="T236" s="1" t="s">
        <v>589</v>
      </c>
      <c r="U236" s="174"/>
    </row>
    <row r="238" spans="3:34">
      <c r="C238" s="1" t="s">
        <v>394</v>
      </c>
      <c r="D238" s="1" t="s">
        <v>412</v>
      </c>
    </row>
    <row r="239" spans="3:34">
      <c r="D239" s="1" t="s">
        <v>115</v>
      </c>
      <c r="P239" s="178"/>
      <c r="Q239" s="178"/>
      <c r="R239" s="178"/>
      <c r="S239" s="178"/>
    </row>
  </sheetData>
  <mergeCells count="63">
    <mergeCell ref="L227:O227"/>
    <mergeCell ref="P236:S236"/>
    <mergeCell ref="D116:U119"/>
    <mergeCell ref="D195:U198"/>
    <mergeCell ref="D180:U181"/>
    <mergeCell ref="P157:S157"/>
    <mergeCell ref="P160:S160"/>
    <mergeCell ref="P164:S164"/>
    <mergeCell ref="D162:U163"/>
    <mergeCell ref="D166:U167"/>
    <mergeCell ref="P184:S184"/>
    <mergeCell ref="P178:S178"/>
    <mergeCell ref="P169:S169"/>
    <mergeCell ref="M228:O228"/>
    <mergeCell ref="M229:O229"/>
    <mergeCell ref="M230:O230"/>
    <mergeCell ref="M231:O231"/>
    <mergeCell ref="N232:P232"/>
    <mergeCell ref="D121:U122"/>
    <mergeCell ref="E170:O171"/>
    <mergeCell ref="P171:S171"/>
    <mergeCell ref="P172:S172"/>
    <mergeCell ref="P149:S149"/>
    <mergeCell ref="G150:J150"/>
    <mergeCell ref="P150:S150"/>
    <mergeCell ref="P135:S135"/>
    <mergeCell ref="P136:S136"/>
    <mergeCell ref="P137:S137"/>
    <mergeCell ref="P174:S174"/>
    <mergeCell ref="P175:S175"/>
    <mergeCell ref="P126:S126"/>
    <mergeCell ref="P127:S127"/>
    <mergeCell ref="P128:S128"/>
    <mergeCell ref="D42:U43"/>
    <mergeCell ref="P205:S205"/>
    <mergeCell ref="P206:S206"/>
    <mergeCell ref="P207:S207"/>
    <mergeCell ref="P129:S129"/>
    <mergeCell ref="P132:S132"/>
    <mergeCell ref="P173:S173"/>
    <mergeCell ref="Q211:T211"/>
    <mergeCell ref="Q212:T212"/>
    <mergeCell ref="M211:P211"/>
    <mergeCell ref="M212:P212"/>
    <mergeCell ref="D216:T218"/>
    <mergeCell ref="M214:P214"/>
    <mergeCell ref="Q214:T214"/>
    <mergeCell ref="M213:P213"/>
    <mergeCell ref="Q213:T213"/>
    <mergeCell ref="D213:L213"/>
    <mergeCell ref="M225:O225"/>
    <mergeCell ref="M226:O226"/>
    <mergeCell ref="M222:O222"/>
    <mergeCell ref="M223:O223"/>
    <mergeCell ref="M224:O224"/>
    <mergeCell ref="C6:U9"/>
    <mergeCell ref="C52:U55"/>
    <mergeCell ref="C46:U49"/>
    <mergeCell ref="C73:U74"/>
    <mergeCell ref="C12:U18"/>
    <mergeCell ref="D34:U35"/>
    <mergeCell ref="D38:U39"/>
    <mergeCell ref="C66:U71"/>
  </mergeCells>
  <phoneticPr fontId="4"/>
  <pageMargins left="0.70866141732283472" right="0.70866141732283472" top="0.74803149606299213" bottom="0.74803149606299213" header="0.31496062992125984" footer="0.31496062992125984"/>
  <pageSetup paperSize="9" scale="85" firstPageNumber="23" fitToHeight="0" orientation="portrait" useFirstPageNumber="1" horizontalDpi="1200" verticalDpi="1200" r:id="rId1"/>
  <headerFooter>
    <oddFooter>&amp;C&amp;Pページ</oddFooter>
  </headerFooter>
  <rowBreaks count="4" manualBreakCount="4">
    <brk id="61" max="16383" man="1"/>
    <brk id="103" max="16383" man="1"/>
    <brk id="154" max="16383" man="1"/>
    <brk id="19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59532-D71A-4DC6-9903-26EE48C84CEC}">
  <sheetPr>
    <tabColor rgb="FFFFFF00"/>
  </sheetPr>
  <dimension ref="A7:X17"/>
  <sheetViews>
    <sheetView showGridLines="0" workbookViewId="0"/>
  </sheetViews>
  <sheetFormatPr defaultRowHeight="13.2"/>
  <cols>
    <col min="1" max="27" width="3.6640625" customWidth="1"/>
  </cols>
  <sheetData>
    <row r="7" spans="1:24" ht="13.05" customHeight="1">
      <c r="A7" s="138"/>
      <c r="B7" s="138"/>
      <c r="C7" s="138"/>
      <c r="D7" s="138"/>
      <c r="E7" s="138"/>
      <c r="F7" s="138"/>
      <c r="G7" s="138"/>
      <c r="H7" s="138"/>
      <c r="I7" s="138"/>
      <c r="J7" s="138"/>
      <c r="K7" s="138"/>
      <c r="L7" s="138"/>
      <c r="M7" s="138"/>
      <c r="N7" s="138"/>
      <c r="O7" s="138"/>
      <c r="P7" s="138"/>
      <c r="Q7" s="138"/>
      <c r="R7" s="138"/>
      <c r="S7" s="138"/>
      <c r="T7" s="138"/>
      <c r="U7" s="138"/>
      <c r="V7" s="138"/>
      <c r="W7" s="138"/>
      <c r="X7" s="138"/>
    </row>
    <row r="17" spans="1:24" ht="41.4">
      <c r="A17" s="302" t="s">
        <v>81</v>
      </c>
      <c r="B17" s="302"/>
      <c r="C17" s="302"/>
      <c r="D17" s="302"/>
      <c r="E17" s="302"/>
      <c r="F17" s="302"/>
      <c r="G17" s="302"/>
      <c r="H17" s="302"/>
      <c r="I17" s="302"/>
      <c r="J17" s="302"/>
      <c r="K17" s="302"/>
      <c r="L17" s="302"/>
      <c r="M17" s="302"/>
      <c r="N17" s="302"/>
      <c r="O17" s="302"/>
      <c r="P17" s="302"/>
      <c r="Q17" s="302"/>
      <c r="R17" s="302"/>
      <c r="S17" s="302"/>
      <c r="T17" s="302"/>
      <c r="U17" s="302"/>
      <c r="V17" s="302"/>
      <c r="W17" s="302"/>
      <c r="X17" s="302"/>
    </row>
  </sheetData>
  <mergeCells count="1">
    <mergeCell ref="A17:X17"/>
  </mergeCells>
  <phoneticPr fontId="4"/>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D11DC-78FA-4ACC-8EE7-9F977FD238C9}">
  <sheetPr>
    <tabColor rgb="FFFFFF00"/>
  </sheetPr>
  <dimension ref="A1:B1"/>
  <sheetViews>
    <sheetView showGridLines="0" workbookViewId="0"/>
  </sheetViews>
  <sheetFormatPr defaultRowHeight="16.95" customHeight="1"/>
  <cols>
    <col min="1" max="25" width="4.33203125" customWidth="1"/>
    <col min="26" max="27" width="3.6640625" customWidth="1"/>
  </cols>
  <sheetData>
    <row r="1" spans="1:2" ht="16.95" customHeight="1">
      <c r="A1" s="135" t="s">
        <v>593</v>
      </c>
      <c r="B1" s="2" t="s">
        <v>494</v>
      </c>
    </row>
  </sheetData>
  <phoneticPr fontId="4"/>
  <pageMargins left="0.70866141732283472" right="0.70866141732283472" top="0.74803149606299213" bottom="0.74803149606299213" header="0.31496062992125984" footer="0.31496062992125984"/>
  <pageSetup paperSize="9" scale="85" firstPageNumber="28" fitToHeight="0" orientation="portrait" useFirstPageNumber="1" horizontalDpi="1200" verticalDpi="1200" r:id="rId1"/>
  <headerFooter>
    <oddFooter>&amp;C&amp;Pページ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目次</vt:lpstr>
      <vt:lpstr>制度概要</vt:lpstr>
      <vt:lpstr>一般会計等仕切</vt:lpstr>
      <vt:lpstr>一般会計等財務４表</vt:lpstr>
      <vt:lpstr>附属明細書（一般会計等）</vt:lpstr>
      <vt:lpstr>注記（一般会計等）</vt:lpstr>
      <vt:lpstr>全体仕切</vt:lpstr>
      <vt:lpstr>全体財務４表</vt:lpstr>
      <vt:lpstr>附属明細書（全体会計）</vt:lpstr>
      <vt:lpstr>注記（全体）</vt:lpstr>
      <vt:lpstr>連結仕切</vt:lpstr>
      <vt:lpstr>連結財務４表</vt:lpstr>
      <vt:lpstr>注記（連結）</vt:lpstr>
      <vt:lpstr>制度概要!DⅡ．各会計区分の対象範囲</vt:lpstr>
      <vt:lpstr>一般会計等財務４表!Print_Area</vt:lpstr>
      <vt:lpstr>一般会計等仕切!Print_Area</vt:lpstr>
      <vt:lpstr>制度概要!Print_Area</vt:lpstr>
      <vt:lpstr>全体仕切!Print_Area</vt:lpstr>
      <vt:lpstr>'注記（一般会計等）'!Print_Area</vt:lpstr>
      <vt:lpstr>'注記（全体）'!Print_Area</vt:lpstr>
      <vt:lpstr>'注記（連結）'!Print_Area</vt:lpstr>
      <vt:lpstr>表紙!Print_Area</vt:lpstr>
      <vt:lpstr>'附属明細書（一般会計等）'!Print_Area</vt:lpstr>
      <vt:lpstr>'附属明細書（全体会計）'!Print_Area</vt:lpstr>
      <vt:lpstr>目次!Print_Area</vt:lpstr>
      <vt:lpstr>連結財務４表!Print_Area</vt:lpstr>
      <vt:lpstr>連結仕切!Print_Area</vt:lpstr>
    </vt:vector>
  </TitlesOfParts>
  <Company>University of Niigata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fujita</dc:creator>
  <cp:lastModifiedBy>香田 幸子</cp:lastModifiedBy>
  <cp:lastPrinted>2026-03-10T06:04:02Z</cp:lastPrinted>
  <dcterms:created xsi:type="dcterms:W3CDTF">2003-06-18T09:19:07Z</dcterms:created>
  <dcterms:modified xsi:type="dcterms:W3CDTF">2026-03-10T06:04:13Z</dcterms:modified>
</cp:coreProperties>
</file>