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usu-ifile\download$\IN_rausu040\Downloads\"/>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BW35" i="10"/>
  <c r="BW36" i="10" s="1"/>
  <c r="BE35" i="10"/>
  <c r="AM35" i="10"/>
  <c r="C35" i="10"/>
  <c r="CO34" i="10"/>
  <c r="BW34" i="10"/>
  <c r="BE34" i="10"/>
  <c r="C34" i="10"/>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<sst xmlns="http://schemas.openxmlformats.org/spreadsheetml/2006/main" count="1127" uniqueCount="587">
  <si>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</si>
  <si>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</si>
  <si>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</si>
  <si>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</si>
  <si>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</si>
  <si>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</si>
  <si>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</si>
  <si>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</si>
  <si>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</si>
  <si>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</si>
  <si>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</si>
  <si>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</si>
  <si>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</si>
  <si>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</si>
  <si>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</si>
  <si>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</si>
  <si>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</si>
  <si>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</si>
  <si>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</si>
  <si>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</si>
  <si>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</si>
  <si>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</si>
  <si>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</si>
  <si>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</si>
  <si>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</si>
  <si>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</si>
  <si>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</si>
  <si>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</si>
  <si>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</si>
  <si>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</si>
  <si>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</si>
  <si>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</si>
  <si>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</si>
  <si>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</si>
  <si>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</si>
  <si>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</si>
  <si>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</si>
  <si>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</si>
  <si>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</si>
  <si>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</si>
  <si>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</si>
  <si>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</si>
  <si>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</si>
  <si>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</si>
  <si>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</si>
  <si>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</si>
  <si>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</si>
  <si>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</si>
  <si>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</si>
  <si>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</si>
  <si>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</si>
  <si>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</si>
  <si>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</si>
  <si>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</si>
  <si>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</si>
  <si>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</si>
  <si>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</si>
  <si>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</si>
  <si>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</si>
  <si>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</si>
  <si>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</si>
  <si>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</si>
  <si>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</si>
  <si>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</si>
  <si>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</si>
  <si>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</si>
  <si>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</si>
  <si>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</si>
  <si>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</si>
  <si>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</si>
  <si>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</si>
  <si>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</si>
  <si>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</si>
  <si>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</si>
  <si>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</si>
  <si>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</si>
  <si>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</si>
  <si>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</si>
  <si>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</si>
  <si>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</si>
  <si>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</si>
  <si>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</si>
  <si>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</si>
  <si>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</si>
  <si>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</si>
  <si>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</si>
  <si>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</si>
  <si>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</si>
  <si>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</si>
  <si>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</si>
  <si>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</si>
  <si>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</si>
  <si>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</si>
  <si>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</si>
  <si>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</si>
  <si>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</si>
  <si>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</si>
  <si>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</si>
  <si>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</si>
  <si>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</si>
  <si>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羅臼町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</si>
  <si>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</si>
  <si>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</si>
  <si>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</si>
  <si>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</si>
  <si>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</si>
  <si>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</si>
  <si>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</si>
  <si>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</si>
  <si>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</si>
  <si>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</si>
  <si>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</si>
  <si>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</si>
  <si>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</si>
  <si>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</si>
  <si>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</si>
  <si>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</si>
  <si>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</si>
  <si>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</si>
  <si>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</si>
  <si>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</si>
  <si>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</si>
  <si>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</si>
  <si>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</si>
  <si>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</si>
  <si>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</si>
  <si>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</si>
  <si>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</si>
  <si>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</si>
  <si>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</si>
  <si>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</si>
  <si>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</si>
  <si>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</si>
  <si>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</si>
  <si>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</si>
  <si>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</si>
  <si>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</si>
  <si>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</si>
  <si>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</si>
  <si>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</si>
  <si>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</si>
  <si>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</si>
  <si>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</si>
  <si>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</si>
  <si>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</si>
  <si>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</si>
  <si>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</si>
  <si>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</si>
  <si>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</si>
  <si>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</si>
  <si>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</si>
  <si>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</si>
  <si>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</si>
  <si>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</si>
  <si>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</si>
  <si>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</si>
  <si>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</si>
  <si>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</si>
  <si>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</si>
  <si>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</si>
  <si>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</si>
  <si>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</si>
  <si>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</si>
  <si>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</si>
  <si>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</si>
  <si>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</si>
  <si>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</si>
  <si>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</si>
  <si>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</si>
  <si>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</si>
  <si>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</si>
  <si>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</si>
  <si>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</si>
  <si>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</si>
  <si>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</si>
  <si>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</si>
  <si>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</si>
  <si>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</si>
  <si>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</si>
  <si>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</si>
  <si>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</si>
  <si>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</si>
  <si>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</si>
  <si>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</si>
  <si>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</si>
  <si>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</si>
  <si>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</si>
  <si>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</si>
  <si>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</si>
  <si>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</si>
  <si>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</si>
  <si>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</si>
  <si>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</si>
  <si>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</si>
  <si>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</si>
  <si>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</si>
  <si>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</si>
  <si>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</si>
  <si>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</si>
  <si>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</si>
  <si>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</si>
  <si>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</si>
  <si>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</si>
  <si>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</si>
  <si>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</si>
  <si>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</si>
  <si>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</si>
  <si>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</si>
  <si>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</si>
  <si>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</si>
  <si>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</si>
  <si>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</si>
  <si>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</si>
  <si>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</si>
  <si>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</si>
  <si>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</si>
  <si>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</si>
  <si>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北海道羅臼町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</si>
  <si>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</si>
  <si>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</si>
  <si>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</si>
  <si>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</si>
  <si>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</si>
  <si>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</si>
  <si>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</si>
  <si>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</si>
  <si>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</si>
  <si>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</si>
  <si>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</si>
  <si>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</si>
  <si>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</si>
  <si>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</si>
  <si>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</si>
  <si>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</si>
  <si>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</si>
  <si>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</si>
  <si>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</si>
  <si>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</si>
  <si>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</si>
  <si>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</si>
  <si>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</si>
  <si>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</si>
  <si>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</si>
  <si>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</si>
  <si>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</si>
  <si>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</si>
  <si>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</si>
  <si>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</si>
  <si>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</si>
  <si>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</si>
  <si>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</si>
  <si>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</si>
  <si>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</si>
  <si>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</si>
  <si>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</si>
  <si>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</si>
  <si>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</si>
  <si>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</si>
  <si>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</si>
  <si>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</si>
  <si>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</si>
  <si>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</si>
  <si>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</si>
  <si>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</si>
  <si>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</si>
  <si>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</si>
  <si>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</si>
  <si>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</si>
  <si>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</si>
  <si>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</si>
  <si>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</si>
  <si>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</si>
  <si>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</si>
  <si>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</si>
  <si>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</si>
  <si>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</si>
  <si>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</si>
  <si>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</si>
  <si>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</si>
  <si>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</si>
  <si>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</si>
  <si>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</si>
  <si>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</si>
  <si>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</si>
  <si>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</si>
  <si>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</si>
  <si>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</si>
  <si>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</si>
  <si>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</si>
  <si>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</si>
  <si>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</si>
  <si>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</si>
  <si>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</si>
  <si>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</si>
  <si>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</si>
  <si>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</si>
  <si>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</si>
  <si>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</si>
  <si>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</si>
  <si>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</si>
  <si>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</si>
  <si>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</si>
  <si>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</si>
  <si>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</si>
  <si>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</si>
  <si>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</si>
  <si>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</si>
  <si>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</si>
  <si>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</si>
  <si>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</si>
  <si>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</si>
  <si>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</si>
  <si>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</si>
  <si>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</si>
  <si>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</si>
  <si>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</si>
  <si>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</si>
  <si>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</si>
  <si>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</si>
  <si>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</si>
  <si>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</si>
  <si>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</si>
  <si>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</si>
  <si>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</si>
  <si>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</si>
  <si>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</si>
  <si>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</si>
  <si>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</si>
  <si>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</si>
  <si>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</si>
  <si>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</si>
  <si>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</si>
  <si>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</si>
  <si>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</si>
  <si>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</si>
  <si>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</si>
  <si>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</si>
  <si>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</si>
  <si>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</si>
  <si>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</si>
  <si>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</si>
  <si>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</si>
  <si>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</si>
  <si>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</si>
  <si>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</si>
  <si>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</si>
  <si>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</si>
  <si>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</si>
  <si>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</si>
  <si>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</si>
  <si>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</si>
  <si>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</si>
  <si>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</si>
  <si>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</si>
  <si>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</si>
  <si>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</si>
  <si>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</si>
  <si>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</si>
  <si>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</si>
  <si>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</si>
  <si>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</si>
  <si>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</si>
  <si>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</si>
  <si>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</si>
  <si>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</si>
  <si>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</si>
  <si>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</si>
  <si>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</si>
  <si>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</si>
  <si>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</si>
  <si>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北海道羅臼町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</si>
  <si>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</si>
  <si>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</si>
  <si>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</si>
  <si>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</si>
  <si>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</si>
  <si>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</si>
  <si>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</si>
  <si>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</si>
  <si>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</si>
  <si>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</si>
  <si>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</si>
  <si>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</si>
  <si>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</si>
  <si>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</si>
  <si>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</si>
  <si>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</si>
  <si>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</si>
  <si>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</si>
  <si>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</si>
  <si>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</si>
  <si>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</si>
  <si>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</si>
  <si>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</si>
  <si>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</si>
  <si>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</si>
  <si>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</si>
  <si>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</si>
  <si>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</si>
  <si>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</si>
  <si>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</si>
  <si>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</si>
  <si>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</si>
  <si>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</si>
  <si>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</si>
  <si>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</si>
  <si>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</si>
  <si>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</si>
  <si>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</si>
  <si>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</si>
  <si>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</si>
  <si>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</si>
  <si>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</si>
  <si>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</si>
  <si>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</si>
  <si>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</si>
  <si>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</si>
  <si>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</si>
  <si>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</si>
  <si>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</si>
  <si>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</si>
  <si>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</si>
  <si>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</si>
  <si>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</si>
  <si>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</si>
  <si>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</si>
  <si>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</si>
  <si>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</si>
  <si>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</si>
  <si>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</si>
  <si>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</si>
  <si>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</si>
  <si>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</si>
  <si>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</si>
  <si>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</si>
  <si>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</si>
  <si>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</si>
  <si>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</si>
  <si>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</si>
  <si>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</si>
  <si>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</si>
  <si>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</si>
  <si>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</si>
  <si>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</si>
  <si>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</si>
  <si>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</si>
  <si>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</si>
  <si>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</si>
  <si>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</si>
  <si>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</si>
  <si>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</si>
  <si>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</si>
  <si>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</si>
  <si>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</si>
  <si>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</si>
  <si>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</si>
  <si>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</si>
  <si>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</si>
  <si>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</si>
  <si>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</si>
  <si>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</si>
  <si>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</si>
  <si>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</si>
  <si>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</si>
  <si>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</si>
  <si>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</si>
  <si>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</si>
  <si>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</si>
  <si>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</si>
  <si>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</si>
  <si>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</si>
  <si>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</si>
  <si>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国民健康保険診療所事業特別会計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</si>
  <si>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</si>
  <si>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</si>
  <si>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</si>
  <si>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</si>
  <si>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</si>
  <si>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</si>
  <si>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</si>
  <si>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</si>
  <si>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</si>
  <si>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</si>
  <si>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</si>
  <si>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</si>
  <si>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</si>
  <si>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</si>
  <si>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</si>
  <si>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</si>
  <si>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</si>
  <si>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</si>
  <si>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</si>
  <si>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</si>
  <si>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</si>
  <si>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</si>
  <si>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</si>
  <si>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</si>
  <si>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</si>
  <si>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</si>
  <si>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</si>
  <si>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</si>
  <si>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</si>
  <si>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</si>
  <si>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</si>
  <si>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</si>
  <si>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</si>
  <si>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</si>
  <si>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</si>
  <si>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</si>
  <si>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</si>
  <si>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</si>
  <si>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</si>
  <si>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</si>
  <si>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</si>
  <si>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</si>
  <si>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</si>
  <si>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</si>
  <si>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</si>
  <si>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</si>
  <si>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</si>
  <si>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</si>
  <si>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</si>
  <si>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</si>
  <si>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</si>
  <si>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</si>
  <si>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</si>
  <si>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</si>
  <si>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</si>
  <si>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</si>
  <si>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</si>
  <si>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</si>
  <si>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</si>
  <si>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</si>
  <si>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</si>
  <si>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</si>
  <si>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</si>
  <si>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</si>
  <si>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</si>
  <si>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</si>
  <si>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</si>
  <si>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</si>
  <si>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</si>
  <si>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</si>
  <si>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</si>
  <si>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</si>
  <si>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</si>
  <si>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</si>
  <si>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</si>
  <si>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</si>
  <si>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</si>
  <si>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</si>
  <si>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</si>
  <si>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</si>
  <si>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</si>
  <si>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</si>
  <si>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</si>
  <si>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</si>
  <si>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</si>
  <si>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</si>
  <si>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</si>
  <si>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</si>
  <si>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</si>
  <si>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</si>
  <si>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</si>
  <si>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</si>
  <si>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</si>
  <si>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介護保険事業特別会計</t>
  </si>
  <si>
    <t>国民健康保険事業特別会計</t>
  </si>
  <si>
    <t>国民健康保険診療所事業特別会計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</si>
  <si>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</si>
  <si>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</si>
  <si>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</si>
  <si>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</si>
  <si>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</si>
  <si>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</si>
  <si>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</si>
  <si>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</si>
  <si>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</si>
  <si>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</si>
  <si>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根室北部消防事務組合</t>
    <rPh sb="0" eb="6">
      <t>ネムロホクブショウボウ</t>
    </rPh>
    <rPh sb="6" eb="10">
      <t>ジムクミアイ</t>
    </rPh>
    <phoneticPr fontId="2"/>
  </si>
  <si>
    <t>根室北部廃棄物処理広域連合</t>
    <rPh sb="0" eb="4">
      <t>ネムロホクブ</t>
    </rPh>
    <rPh sb="4" eb="7">
      <t>ハイキブツ</t>
    </rPh>
    <rPh sb="7" eb="13">
      <t>ショリコウイキレンゴウ</t>
    </rPh>
    <phoneticPr fontId="2"/>
  </si>
  <si>
    <t>根室北部衛生組合</t>
    <rPh sb="0" eb="4">
      <t>ネムロホクブ</t>
    </rPh>
    <rPh sb="4" eb="8">
      <t>エイセイクミアイ</t>
    </rPh>
    <phoneticPr fontId="2"/>
  </si>
  <si>
    <t>知床・羅臼まちづくり基金</t>
    <rPh sb="0" eb="2">
      <t>シレトコ</t>
    </rPh>
    <rPh sb="3" eb="5">
      <t>ラウス</t>
    </rPh>
    <rPh sb="10" eb="12">
      <t>キキン</t>
    </rPh>
    <phoneticPr fontId="5"/>
  </si>
  <si>
    <t>公共施設整備基金</t>
    <rPh sb="0" eb="4">
      <t>コウキョウシセツ</t>
    </rPh>
    <rPh sb="4" eb="6">
      <t>セイビ</t>
    </rPh>
    <rPh sb="6" eb="8">
      <t>キキン</t>
    </rPh>
    <phoneticPr fontId="5"/>
  </si>
  <si>
    <t>文教施設整備基金</t>
    <rPh sb="0" eb="4">
      <t>ブンキョウシセツ</t>
    </rPh>
    <rPh sb="4" eb="8">
      <t>セイビキキン</t>
    </rPh>
    <phoneticPr fontId="5"/>
  </si>
  <si>
    <t>地域福祉基金</t>
    <rPh sb="0" eb="4">
      <t>チイキフクシ</t>
    </rPh>
    <rPh sb="4" eb="6">
      <t>キキン</t>
    </rPh>
    <phoneticPr fontId="5"/>
  </si>
  <si>
    <t>社会福祉基金</t>
    <rPh sb="0" eb="6">
      <t>シャカイフクシキキン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</si>
</sst>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9C3A-4207-A466-5DF6829370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127556</c:v>
                </c:pt>
                <c:pt idx="1">
                  <c:v>96920</c:v>
                </c:pt>
                <c:pt idx="2">
                  <c:v>222954</c:v>
                </c:pt>
                <c:pt idx="3">
                  <c:v>247511</c:v>
                </c:pt>
                <c:pt idx="4">
                  <c:v>175040</c:v>
                </c:pt>
              </c:numCache>
            </c:numRef>
          </c:val>
          <c:smooth val="0"/>
          <c:extLst>
            <c:ext xmlns:c16="http://schemas.microsoft.com/office/drawing/2014/chart" uri="{C3380CC4-5D6E-409C-BE32-E72D297353CC}">
              <c16:uniqueId val="{00000001-9C3A-4207-A466-5DF6829370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3.34</c:v>
                </c:pt>
                <c:pt idx="1">
                  <c:v>3.22</c:v>
                </c:pt>
                <c:pt idx="2">
                  <c:v>4.21</c:v>
                </c:pt>
                <c:pt idx="3">
                  <c:v>11.85</c:v>
                </c:pt>
                <c:pt idx="4">
                  <c:v>12.76</c:v>
                </c:pt>
              </c:numCache>
            </c:numRef>
          </c:val>
          <c:extLst>
            <c:ext xmlns:c16="http://schemas.microsoft.com/office/drawing/2014/chart" uri="{C3380CC4-5D6E-409C-BE32-E72D297353CC}">
              <c16:uniqueId val="{00000000-05D8-40EB-BAB7-DA9001DFC7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32.049999999999997</c:v>
                </c:pt>
                <c:pt idx="1">
                  <c:v>33.56</c:v>
                </c:pt>
                <c:pt idx="2">
                  <c:v>32.659999999999997</c:v>
                </c:pt>
                <c:pt idx="3">
                  <c:v>28.89</c:v>
                </c:pt>
                <c:pt idx="4">
                  <c:v>32.369999999999997</c:v>
                </c:pt>
              </c:numCache>
            </c:numRef>
          </c:val>
          <c:extLst>
            <c:ext xmlns:c16="http://schemas.microsoft.com/office/drawing/2014/chart" uri="{C3380CC4-5D6E-409C-BE32-E72D297353CC}">
              <c16:uniqueId val="{00000001-05D8-40EB-BAB7-DA9001DFC7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0.05</c:v>
                </c:pt>
                <c:pt idx="1">
                  <c:v>0.59</c:v>
                </c:pt>
                <c:pt idx="2">
                  <c:v>1.55</c:v>
                </c:pt>
                <c:pt idx="3">
                  <c:v>8.15</c:v>
                </c:pt>
                <c:pt idx="4">
                  <c:v>3.24</c:v>
                </c:pt>
              </c:numCache>
            </c:numRef>
          </c:val>
          <c:smooth val="0"/>
          <c:extLst>
            <c:ext xmlns:c16="http://schemas.microsoft.com/office/drawing/2014/chart" uri="{C3380CC4-5D6E-409C-BE32-E72D297353CC}">
              <c16:uniqueId val="{00000002-05D8-40EB-BAB7-DA9001DFC7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D9A-4A0D-A4D0-E191E9460A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9A-4A0D-A4D0-E191E9460A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D9A-4A0D-A4D0-E191E9460A6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D9A-4A0D-A4D0-E191E9460A6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0.02</c:v>
                </c:pt>
                <c:pt idx="8">
                  <c:v>#N/A</c:v>
                </c:pt>
                <c:pt idx="9">
                  <c:v>0.05</c:v>
                </c:pt>
              </c:numCache>
            </c:numRef>
          </c:val>
          <c:extLst>
            <c:ext xmlns:c16="http://schemas.microsoft.com/office/drawing/2014/chart" uri="{C3380CC4-5D6E-409C-BE32-E72D297353CC}">
              <c16:uniqueId val="{00000004-3D9A-4A0D-A4D0-E191E9460A65}"/>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7.0000000000000007E-2</c:v>
                </c:pt>
                <c:pt idx="4">
                  <c:v>#N/A</c:v>
                </c:pt>
                <c:pt idx="5">
                  <c:v>0.08</c:v>
                </c:pt>
                <c:pt idx="6">
                  <c:v>#N/A</c:v>
                </c:pt>
                <c:pt idx="7">
                  <c:v>0.09</c:v>
                </c:pt>
                <c:pt idx="8">
                  <c:v>#N/A</c:v>
                </c:pt>
                <c:pt idx="9">
                  <c:v>0.11</c:v>
                </c:pt>
              </c:numCache>
            </c:numRef>
          </c:val>
          <c:extLst>
            <c:ext xmlns:c16="http://schemas.microsoft.com/office/drawing/2014/chart" uri="{C3380CC4-5D6E-409C-BE32-E72D297353CC}">
              <c16:uniqueId val="{00000005-3D9A-4A0D-A4D0-E191E9460A6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0.24</c:v>
                </c:pt>
                <c:pt idx="2">
                  <c:v>#N/A</c:v>
                </c:pt>
                <c:pt idx="3">
                  <c:v>0.77</c:v>
                </c:pt>
                <c:pt idx="4">
                  <c:v>#N/A</c:v>
                </c:pt>
                <c:pt idx="5">
                  <c:v>0.27</c:v>
                </c:pt>
                <c:pt idx="6">
                  <c:v>#N/A</c:v>
                </c:pt>
                <c:pt idx="7">
                  <c:v>0.21</c:v>
                </c:pt>
                <c:pt idx="8">
                  <c:v>#N/A</c:v>
                </c:pt>
                <c:pt idx="9">
                  <c:v>0.28000000000000003</c:v>
                </c:pt>
              </c:numCache>
            </c:numRef>
          </c:val>
          <c:extLst>
            <c:ext xmlns:c16="http://schemas.microsoft.com/office/drawing/2014/chart" uri="{C3380CC4-5D6E-409C-BE32-E72D297353CC}">
              <c16:uniqueId val="{00000006-3D9A-4A0D-A4D0-E191E9460A6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0.24</c:v>
                </c:pt>
                <c:pt idx="2">
                  <c:v>#N/A</c:v>
                </c:pt>
                <c:pt idx="3">
                  <c:v>0.33</c:v>
                </c:pt>
                <c:pt idx="4">
                  <c:v>#N/A</c:v>
                </c:pt>
                <c:pt idx="5">
                  <c:v>7.0000000000000007E-2</c:v>
                </c:pt>
                <c:pt idx="6">
                  <c:v>#N/A</c:v>
                </c:pt>
                <c:pt idx="7">
                  <c:v>0.81</c:v>
                </c:pt>
                <c:pt idx="8">
                  <c:v>#N/A</c:v>
                </c:pt>
                <c:pt idx="9">
                  <c:v>0.36</c:v>
                </c:pt>
              </c:numCache>
            </c:numRef>
          </c:val>
          <c:extLst>
            <c:ext xmlns:c16="http://schemas.microsoft.com/office/drawing/2014/chart" uri="{C3380CC4-5D6E-409C-BE32-E72D297353CC}">
              <c16:uniqueId val="{00000007-3D9A-4A0D-A4D0-E191E9460A6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2.46</c:v>
                </c:pt>
                <c:pt idx="2">
                  <c:v>#N/A</c:v>
                </c:pt>
                <c:pt idx="3">
                  <c:v>2.86</c:v>
                </c:pt>
                <c:pt idx="4">
                  <c:v>#N/A</c:v>
                </c:pt>
                <c:pt idx="5">
                  <c:v>3.45</c:v>
                </c:pt>
                <c:pt idx="6">
                  <c:v>#N/A</c:v>
                </c:pt>
                <c:pt idx="7">
                  <c:v>3.03</c:v>
                </c:pt>
                <c:pt idx="8">
                  <c:v>#N/A</c:v>
                </c:pt>
                <c:pt idx="9">
                  <c:v>3.2</c:v>
                </c:pt>
              </c:numCache>
            </c:numRef>
          </c:val>
          <c:extLst>
            <c:ext xmlns:c16="http://schemas.microsoft.com/office/drawing/2014/chart" uri="{C3380CC4-5D6E-409C-BE32-E72D297353CC}">
              <c16:uniqueId val="{00000008-3D9A-4A0D-A4D0-E191E9460A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3.33</c:v>
                </c:pt>
                <c:pt idx="2">
                  <c:v>#N/A</c:v>
                </c:pt>
                <c:pt idx="3">
                  <c:v>3.22</c:v>
                </c:pt>
                <c:pt idx="4">
                  <c:v>#N/A</c:v>
                </c:pt>
                <c:pt idx="5">
                  <c:v>4.2</c:v>
                </c:pt>
                <c:pt idx="6">
                  <c:v>#N/A</c:v>
                </c:pt>
                <c:pt idx="7">
                  <c:v>11.85</c:v>
                </c:pt>
                <c:pt idx="8">
                  <c:v>#N/A</c:v>
                </c:pt>
                <c:pt idx="9">
                  <c:v>12.76</c:v>
                </c:pt>
              </c:numCache>
            </c:numRef>
          </c:val>
          <c:extLst>
            <c:ext xmlns:c16="http://schemas.microsoft.com/office/drawing/2014/chart" uri="{C3380CC4-5D6E-409C-BE32-E72D297353CC}">
              <c16:uniqueId val="{00000009-3D9A-4A0D-A4D0-E191E9460A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378</c:v>
                </c:pt>
                <c:pt idx="5">
                  <c:v>359</c:v>
                </c:pt>
                <c:pt idx="8">
                  <c:v>348</c:v>
                </c:pt>
                <c:pt idx="11">
                  <c:v>437</c:v>
                </c:pt>
                <c:pt idx="14">
                  <c:v>433</c:v>
                </c:pt>
              </c:numCache>
            </c:numRef>
          </c:val>
          <c:extLst>
            <c:ext xmlns:c16="http://schemas.microsoft.com/office/drawing/2014/chart" uri="{C3380CC4-5D6E-409C-BE32-E72D297353CC}">
              <c16:uniqueId val="{00000000-A58E-4A46-A890-17A1AFBB9B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8E-4A46-A890-17A1AFBB9B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8E-4A46-A890-17A1AFBB9B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97</c:v>
                </c:pt>
                <c:pt idx="3">
                  <c:v>92</c:v>
                </c:pt>
                <c:pt idx="6">
                  <c:v>78</c:v>
                </c:pt>
                <c:pt idx="9">
                  <c:v>61</c:v>
                </c:pt>
                <c:pt idx="12">
                  <c:v>51</c:v>
                </c:pt>
              </c:numCache>
            </c:numRef>
          </c:val>
          <c:extLst>
            <c:ext xmlns:c16="http://schemas.microsoft.com/office/drawing/2014/chart" uri="{C3380CC4-5D6E-409C-BE32-E72D297353CC}">
              <c16:uniqueId val="{00000003-A58E-4A46-A890-17A1AFBB9B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68</c:v>
                </c:pt>
                <c:pt idx="3">
                  <c:v>67</c:v>
                </c:pt>
                <c:pt idx="6">
                  <c:v>68</c:v>
                </c:pt>
                <c:pt idx="9">
                  <c:v>64</c:v>
                </c:pt>
                <c:pt idx="12">
                  <c:v>73</c:v>
                </c:pt>
              </c:numCache>
            </c:numRef>
          </c:val>
          <c:extLst>
            <c:ext xmlns:c16="http://schemas.microsoft.com/office/drawing/2014/chart" uri="{C3380CC4-5D6E-409C-BE32-E72D297353CC}">
              <c16:uniqueId val="{00000004-A58E-4A46-A890-17A1AFBB9B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8E-4A46-A890-17A1AFBB9B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8E-4A46-A890-17A1AFBB9B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378</c:v>
                </c:pt>
                <c:pt idx="3">
                  <c:v>384</c:v>
                </c:pt>
                <c:pt idx="6">
                  <c:v>369</c:v>
                </c:pt>
                <c:pt idx="9">
                  <c:v>502</c:v>
                </c:pt>
                <c:pt idx="12">
                  <c:v>514</c:v>
                </c:pt>
              </c:numCache>
            </c:numRef>
          </c:val>
          <c:extLst>
            <c:ext xmlns:c16="http://schemas.microsoft.com/office/drawing/2014/chart" uri="{C3380CC4-5D6E-409C-BE32-E72D297353CC}">
              <c16:uniqueId val="{00000007-A58E-4A46-A890-17A1AFBB9B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165</c:v>
                </c:pt>
                <c:pt idx="2">
                  <c:v>#N/A</c:v>
                </c:pt>
                <c:pt idx="3">
                  <c:v>#N/A</c:v>
                </c:pt>
                <c:pt idx="4">
                  <c:v>184</c:v>
                </c:pt>
                <c:pt idx="5">
                  <c:v>#N/A</c:v>
                </c:pt>
                <c:pt idx="6">
                  <c:v>#N/A</c:v>
                </c:pt>
                <c:pt idx="7">
                  <c:v>167</c:v>
                </c:pt>
                <c:pt idx="8">
                  <c:v>#N/A</c:v>
                </c:pt>
                <c:pt idx="9">
                  <c:v>#N/A</c:v>
                </c:pt>
                <c:pt idx="10">
                  <c:v>190</c:v>
                </c:pt>
                <c:pt idx="11">
                  <c:v>#N/A</c:v>
                </c:pt>
                <c:pt idx="12">
                  <c:v>#N/A</c:v>
                </c:pt>
                <c:pt idx="13">
                  <c:v>205</c:v>
                </c:pt>
                <c:pt idx="14">
                  <c:v>#N/A</c:v>
                </c:pt>
              </c:numCache>
            </c:numRef>
          </c:val>
          <c:smooth val="0"/>
          <c:extLst>
            <c:ext xmlns:c16="http://schemas.microsoft.com/office/drawing/2014/chart" uri="{C3380CC4-5D6E-409C-BE32-E72D297353CC}">
              <c16:uniqueId val="{00000008-A58E-4A46-A890-17A1AFBB9B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4405</c:v>
                </c:pt>
                <c:pt idx="5">
                  <c:v>4344</c:v>
                </c:pt>
                <c:pt idx="8">
                  <c:v>4507</c:v>
                </c:pt>
                <c:pt idx="11">
                  <c:v>4602</c:v>
                </c:pt>
                <c:pt idx="14">
                  <c:v>4582</c:v>
                </c:pt>
              </c:numCache>
            </c:numRef>
          </c:val>
          <c:extLst>
            <c:ext xmlns:c16="http://schemas.microsoft.com/office/drawing/2014/chart" uri="{C3380CC4-5D6E-409C-BE32-E72D297353CC}">
              <c16:uniqueId val="{00000000-9FE1-4A78-9040-1F3671F7FC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71</c:v>
                </c:pt>
                <c:pt idx="5">
                  <c:v>39</c:v>
                </c:pt>
                <c:pt idx="8">
                  <c:v>25</c:v>
                </c:pt>
                <c:pt idx="11">
                  <c:v>10</c:v>
                </c:pt>
                <c:pt idx="14">
                  <c:v>0</c:v>
                </c:pt>
              </c:numCache>
            </c:numRef>
          </c:val>
          <c:extLst>
            <c:ext xmlns:c16="http://schemas.microsoft.com/office/drawing/2014/chart" uri="{C3380CC4-5D6E-409C-BE32-E72D297353CC}">
              <c16:uniqueId val="{00000001-9FE1-4A78-9040-1F3671F7FC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3626</c:v>
                </c:pt>
                <c:pt idx="5">
                  <c:v>3735</c:v>
                </c:pt>
                <c:pt idx="8">
                  <c:v>3842</c:v>
                </c:pt>
                <c:pt idx="11">
                  <c:v>4031</c:v>
                </c:pt>
                <c:pt idx="14">
                  <c:v>4270</c:v>
                </c:pt>
              </c:numCache>
            </c:numRef>
          </c:val>
          <c:extLst>
            <c:ext xmlns:c16="http://schemas.microsoft.com/office/drawing/2014/chart" uri="{C3380CC4-5D6E-409C-BE32-E72D297353CC}">
              <c16:uniqueId val="{00000002-9FE1-4A78-9040-1F3671F7FC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E1-4A78-9040-1F3671F7FC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E1-4A78-9040-1F3671F7FC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E1-4A78-9040-1F3671F7FC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980</c:v>
                </c:pt>
                <c:pt idx="3">
                  <c:v>870</c:v>
                </c:pt>
                <c:pt idx="6">
                  <c:v>799</c:v>
                </c:pt>
                <c:pt idx="9">
                  <c:v>810</c:v>
                </c:pt>
                <c:pt idx="12">
                  <c:v>761</c:v>
                </c:pt>
              </c:numCache>
            </c:numRef>
          </c:val>
          <c:extLst>
            <c:ext xmlns:c16="http://schemas.microsoft.com/office/drawing/2014/chart" uri="{C3380CC4-5D6E-409C-BE32-E72D297353CC}">
              <c16:uniqueId val="{00000006-9FE1-4A78-9040-1F3671F7FC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401</c:v>
                </c:pt>
                <c:pt idx="3">
                  <c:v>305</c:v>
                </c:pt>
                <c:pt idx="6">
                  <c:v>247</c:v>
                </c:pt>
                <c:pt idx="9">
                  <c:v>168</c:v>
                </c:pt>
                <c:pt idx="12">
                  <c:v>120</c:v>
                </c:pt>
              </c:numCache>
            </c:numRef>
          </c:val>
          <c:extLst>
            <c:ext xmlns:c16="http://schemas.microsoft.com/office/drawing/2014/chart" uri="{C3380CC4-5D6E-409C-BE32-E72D297353CC}">
              <c16:uniqueId val="{00000007-9FE1-4A78-9040-1F3671F7FC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712</c:v>
                </c:pt>
                <c:pt idx="3">
                  <c:v>718</c:v>
                </c:pt>
                <c:pt idx="6">
                  <c:v>267</c:v>
                </c:pt>
                <c:pt idx="9">
                  <c:v>482</c:v>
                </c:pt>
                <c:pt idx="12">
                  <c:v>382</c:v>
                </c:pt>
              </c:numCache>
            </c:numRef>
          </c:val>
          <c:extLst>
            <c:ext xmlns:c16="http://schemas.microsoft.com/office/drawing/2014/chart" uri="{C3380CC4-5D6E-409C-BE32-E72D297353CC}">
              <c16:uniqueId val="{00000008-9FE1-4A78-9040-1F3671F7FC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42</c:v>
                </c:pt>
                <c:pt idx="3">
                  <c:v>0</c:v>
                </c:pt>
                <c:pt idx="6">
                  <c:v>0</c:v>
                </c:pt>
                <c:pt idx="9">
                  <c:v>0</c:v>
                </c:pt>
                <c:pt idx="12">
                  <c:v>0</c:v>
                </c:pt>
              </c:numCache>
            </c:numRef>
          </c:val>
          <c:extLst>
            <c:ext xmlns:c16="http://schemas.microsoft.com/office/drawing/2014/chart" uri="{C3380CC4-5D6E-409C-BE32-E72D297353CC}">
              <c16:uniqueId val="{00000009-9FE1-4A78-9040-1F3671F7FC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4692</c:v>
                </c:pt>
                <c:pt idx="3">
                  <c:v>4706</c:v>
                </c:pt>
                <c:pt idx="6">
                  <c:v>5038</c:v>
                </c:pt>
                <c:pt idx="9">
                  <c:v>5573</c:v>
                </c:pt>
                <c:pt idx="12">
                  <c:v>5569</c:v>
                </c:pt>
              </c:numCache>
            </c:numRef>
          </c:val>
          <c:extLst>
            <c:ext xmlns:c16="http://schemas.microsoft.com/office/drawing/2014/chart" uri="{C3380CC4-5D6E-409C-BE32-E72D297353CC}">
              <c16:uniqueId val="{0000000A-9FE1-4A78-9040-1F3671F7FC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E1-4A78-9040-1F3671F7FC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849</c:v>
                </c:pt>
                <c:pt idx="1">
                  <c:v>849</c:v>
                </c:pt>
                <c:pt idx="2">
                  <c:v>926</c:v>
                </c:pt>
              </c:numCache>
            </c:numRef>
          </c:val>
          <c:extLst>
            <c:ext xmlns:c16="http://schemas.microsoft.com/office/drawing/2014/chart" uri="{C3380CC4-5D6E-409C-BE32-E72D297353CC}">
              <c16:uniqueId val="{00000000-1E6A-48E0-8D62-4C3294F700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620</c:v>
                </c:pt>
                <c:pt idx="1">
                  <c:v>670</c:v>
                </c:pt>
                <c:pt idx="2">
                  <c:v>725</c:v>
                </c:pt>
              </c:numCache>
            </c:numRef>
          </c:val>
          <c:extLst>
            <c:ext xmlns:c16="http://schemas.microsoft.com/office/drawing/2014/chart" uri="{C3380CC4-5D6E-409C-BE32-E72D297353CC}">
              <c16:uniqueId val="{00000001-1E6A-48E0-8D62-4C3294F700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2259</c:v>
                </c:pt>
                <c:pt idx="1">
                  <c:v>2404</c:v>
                </c:pt>
                <c:pt idx="2">
                  <c:v>2527</c:v>
                </c:pt>
              </c:numCache>
            </c:numRef>
          </c:val>
          <c:extLst>
            <c:ext xmlns:c16="http://schemas.microsoft.com/office/drawing/2014/chart" uri="{C3380CC4-5D6E-409C-BE32-E72D297353CC}">
              <c16:uniqueId val="{00000002-1E6A-48E0-8D62-4C3294F700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年度は元利償還金、実質公債費比率の分子全てにおいて、若干の増加となり、算入公債費等はほぼ横ばいとなった。増加となったのは、知床未来中学校建設や町道整備などの多額の借入額となっている起債の償還が開始されたこと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起債の借り入れが必要となるる一般廃棄物最終処分場建設事業などの大型事業が控えていることから、元利償還金や実質公債費比率の増加が予想される。起債の借り入れについては、有利な起債の選択はもちろんのこと、起債の活用についても十分協議するよう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近年の起債借入が増加しているが、今年度においては地方債の現在高はほぼ横ばいとなっている。将来負担比率の分子においては減少となった。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一般廃棄物最終処分場建設事業などの大型事業に対する起債の借り入れが予定されていることから、将来負担比率の増加が予想される。起債の借り入れについては、有利な起債の選択はもちろんのこと、起債の活用についても十分協議する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北海道羅臼町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百万円を取崩し、減債基金より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百万円を取崩しているほか、公共施設整備等に伴い、特定目的基金より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年度余剰金を各基金に積み立てたことやふるさと納税の寄付実績などに伴い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百万円を積み立てできたことにより、基金全体として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営住宅等長寿命化事業などの老朽化した公共施設の建替え、更新、撤去、長寿命化を図るため、今後も公共施設整備基金へ積み立てをしていく方針であるが、更なる公債費の増加も見込まれるため、減債基金への積極的な積み立ても行う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今後、更なる公共施設の改修、維持補修や大型事業によって取崩し額の増加が想定されることから、継続して健全な財政の運営に努める。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主な基金の使途については次のとおりです。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・公共施設整備基金：公共施設に係る修繕や長寿命化などの整備資金に充てるための基金。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・文教施設整備基金：学校教育施設や文化・スポーツ・社会教育施設の整備資金に充てるための基金。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・知床・羅臼まちづくり基金：ふるさと納税等の寄附金を財源とした基金。産業振興や医療推進、教育等の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項目の使途事業がある。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・地域福祉基金：在宅福祉の普及及び向上、健康及び生きがいづくりの推進、その他の地域福祉の推進を図るために民間が行う事業の支援に要する経費に充てるための基金。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・社会福祉基金：社会福祉事業資金に充てるための基金。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・公共施設整備基金：町営住宅長寿命化事業や各公共施設の工事及び修繕等に伴い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百万円を積み立てたことにより減額となった。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・文教施設整備基金：羅臼幼稚園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LED</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改修事業や学校施設の工事及び修繕等に伴い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・知床・羅臼まちづくり基金：当該基金に係る使途事業実施のため、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百万円の取崩しをしたが、ふるさと納税の寄附実績に伴い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百万を積み立てたことにより、増額となった。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・地域福祉基金：各地域福祉事業に伴い若干の取崩しをしたが、ほぼ増減はない。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・社会福祉基金：各社会福祉事業に伴い若干の取崩しをしたが、ほぼ増減はない。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文教施設及び公共施設の老朽化が著しい状況となっており、施設の整備資金等のために基金の取崩しが行われているため、公共施設整備基金においては減少傾向にあるが更なる取崩しの可能性もあることから、政策的な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百万円の増加となった。地方税収入が昨年度よりも増加したことや例年よりも繰越金が多くなっていたことにより積立を行った。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今後も同様の取崩しと積立を行えるとは限らないが、当町では財政調整基金の積立額目標を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百万円としており、目標を達成するためにも更なる財政の健全化に努める。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百万円の増加となった。例年、当該年度元利償還金の内、過疎対策事業債のソフト事業分償還額の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を取り崩し、当該年度で借り入れる過疎対策事業債のソフト事業分の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を積み立てていること。併せて今後の元利償還金の増加を見込んで積み立てを行ったことから増加となった。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近年は大型事業に対する起債の借り入れが増加しており、今後も大型事業に対する借り入れが予定されていることから、元利償還金の更なる増加が予想されるため、計画的な積み立てを行っていく。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4,488
4,443
397.72
6,186,239
5,815,738
364,962
2,859,785
5,568,829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ポイントの減少となった。類似団体平均は上回っており、北海道平均についても同程度であるものの、基幹産業の低迷に加え、人口減少等により、全国平均と比較すると低い水準にある。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今後も更なる税の徴収強化等の自主財源確保に努める。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の増加となった。その要因としては、歳入のにおいて町税が増加となっているが、それ以上に歳出において人件費や補助費等の増加が大きいことが考えられる。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全国、北海道平均は下回っており、類似団体においても今年度は平均を下回る結果となり、財政状況に弾力性が生まれている。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今後、人件費や公債費の増加が予想されることから、引き続き経常経費の抑制や自主財源の確保に努める。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63</xdr:row>
      <xdr:rowOff>82127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90437"/>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64</xdr:row>
      <xdr:rowOff>31327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90437"/>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139912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0412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64</xdr:row>
      <xdr:rowOff>139912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28256"/>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47854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89112</xdr:rowOff>
    </xdr:from>
    <xdr:to>
      <xdr:col>11</xdr:col>
      <xdr:colOff>82550</xdr:colOff>
      <xdr:row>65</xdr:row>
      <xdr:rowOff>19262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29439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116433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[405,162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決算額については、人件費及び物件費が増加したことにより、増加となっている。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新型コロナウイルス感染症に対する物件費の増加や原油価格等の高騰や職員の増加による人件費の増加に併せて人口減少による人口１人当たりの額が増加していることも要因として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次年度以降も新型コロナウイルス感染症に対する物件費や原油価格等の高騰が継続することが予想されるため、決算額が増加となる可能性がある。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64700</xdr:rowOff>
    </xdr:from>
    <xdr:to>
      <xdr:col>23</xdr:col>
      <xdr:colOff>133350</xdr:colOff>
      <xdr:row>82</xdr:row>
      <xdr:rowOff>67652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3600"/>
          <a:ext cx="8382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19217</xdr:rowOff>
    </xdr:from>
    <xdr:to>
      <xdr:col>19</xdr:col>
      <xdr:colOff>133350</xdr:colOff>
      <xdr:row>82</xdr:row>
      <xdr:rowOff>64700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78117"/>
          <a:ext cx="889000" cy="4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2967</xdr:rowOff>
    </xdr:from>
    <xdr:to>
      <xdr:col>15</xdr:col>
      <xdr:colOff>82550</xdr:colOff>
      <xdr:row>82</xdr:row>
      <xdr:rowOff>19217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61867"/>
          <a:ext cx="889000" cy="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163424</xdr:rowOff>
    </xdr:from>
    <xdr:to>
      <xdr:col>11</xdr:col>
      <xdr:colOff>31750</xdr:colOff>
      <xdr:row>82</xdr:row>
      <xdr:rowOff>2967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50874"/>
          <a:ext cx="889000" cy="1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40876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5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32979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4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16852</xdr:rowOff>
    </xdr:from>
    <xdr:to>
      <xdr:col>23</xdr:col>
      <xdr:colOff>184150</xdr:colOff>
      <xdr:row>82</xdr:row>
      <xdr:rowOff>118452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109579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13900</xdr:rowOff>
    </xdr:from>
    <xdr:to>
      <xdr:col>19</xdr:col>
      <xdr:colOff>184150</xdr:colOff>
      <xdr:row>82</xdr:row>
      <xdr:rowOff>115500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125677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139867</xdr:rowOff>
    </xdr:from>
    <xdr:to>
      <xdr:col>15</xdr:col>
      <xdr:colOff>133350</xdr:colOff>
      <xdr:row>82</xdr:row>
      <xdr:rowOff>70017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80194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9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123617</xdr:rowOff>
    </xdr:from>
    <xdr:to>
      <xdr:col>11</xdr:col>
      <xdr:colOff>82550</xdr:colOff>
      <xdr:row>82</xdr:row>
      <xdr:rowOff>53767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38544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112624</xdr:rowOff>
    </xdr:from>
    <xdr:to>
      <xdr:col>7</xdr:col>
      <xdr:colOff>31750</xdr:colOff>
      <xdr:row>82</xdr:row>
      <xdr:rowOff>42774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27551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8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％の減少となったが、類似団体平均は上回る状況が続いている。数値が減少となった要因は、採用人数と経験年数の変動によるものであると考えられる。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62737</xdr:rowOff>
    </xdr:from>
    <xdr:to>
      <xdr:col>81</xdr:col>
      <xdr:colOff>44450</xdr:colOff>
      <xdr:row>88</xdr:row>
      <xdr:rowOff>159258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5033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135128</xdr:rowOff>
    </xdr:from>
    <xdr:to>
      <xdr:col>77</xdr:col>
      <xdr:colOff>44450</xdr:colOff>
      <xdr:row>88</xdr:row>
      <xdr:rowOff>159258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2227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135128</xdr:rowOff>
    </xdr:from>
    <xdr:to>
      <xdr:col>72</xdr:col>
      <xdr:colOff>203200</xdr:colOff>
      <xdr:row>88</xdr:row>
      <xdr:rowOff>139954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2227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109238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142494</xdr:rowOff>
    </xdr:from>
    <xdr:to>
      <xdr:col>68</xdr:col>
      <xdr:colOff>152400</xdr:colOff>
      <xdr:row>88</xdr:row>
      <xdr:rowOff>139954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586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109238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88664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11937</xdr:rowOff>
    </xdr:from>
    <xdr:to>
      <xdr:col>81</xdr:col>
      <xdr:colOff>95250</xdr:colOff>
      <xdr:row>88</xdr:row>
      <xdr:rowOff>113537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155464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7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108458</xdr:rowOff>
    </xdr:from>
    <xdr:to>
      <xdr:col>77</xdr:col>
      <xdr:colOff>95250</xdr:colOff>
      <xdr:row>89</xdr:row>
      <xdr:rowOff>38608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23385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8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84328</xdr:rowOff>
    </xdr:from>
    <xdr:to>
      <xdr:col>73</xdr:col>
      <xdr:colOff>44450</xdr:colOff>
      <xdr:row>89</xdr:row>
      <xdr:rowOff>14478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170705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89154</xdr:rowOff>
    </xdr:from>
    <xdr:to>
      <xdr:col>68</xdr:col>
      <xdr:colOff>203200</xdr:colOff>
      <xdr:row>89</xdr:row>
      <xdr:rowOff>19304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4081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6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91694</xdr:rowOff>
    </xdr:from>
    <xdr:to>
      <xdr:col>64</xdr:col>
      <xdr:colOff>152400</xdr:colOff>
      <xdr:row>88</xdr:row>
      <xdr:rowOff>21844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32021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社会人枠での職員採用や再任用職員制度に伴う退職時期のズレに加え、人口減少率が大きいこともあり、人口千人当たりの職員数は上昇傾向にある。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退職延長や年齢層の平準化等も考慮しつつ、定員管理適正化計画に基づいて、人員の適正配置に努める。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21608</xdr:rowOff>
    </xdr:from>
    <xdr:to>
      <xdr:col>81</xdr:col>
      <xdr:colOff>44450</xdr:colOff>
      <xdr:row>60</xdr:row>
      <xdr:rowOff>77107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08608"/>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167205</xdr:rowOff>
    </xdr:from>
    <xdr:to>
      <xdr:col>77</xdr:col>
      <xdr:colOff>44450</xdr:colOff>
      <xdr:row>60</xdr:row>
      <xdr:rowOff>21608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82755"/>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140662</xdr:rowOff>
    </xdr:from>
    <xdr:to>
      <xdr:col>72</xdr:col>
      <xdr:colOff>203200</xdr:colOff>
      <xdr:row>59</xdr:row>
      <xdr:rowOff>167205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5621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109293</xdr:rowOff>
    </xdr:from>
    <xdr:to>
      <xdr:col>68</xdr:col>
      <xdr:colOff>152400</xdr:colOff>
      <xdr:row>59</xdr:row>
      <xdr:rowOff>140662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2484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88227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77541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26307</xdr:rowOff>
    </xdr:from>
    <xdr:to>
      <xdr:col>81</xdr:col>
      <xdr:colOff>95250</xdr:colOff>
      <xdr:row>60</xdr:row>
      <xdr:rowOff>127907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42834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142258</xdr:rowOff>
    </xdr:from>
    <xdr:to>
      <xdr:col>77</xdr:col>
      <xdr:colOff>95250</xdr:colOff>
      <xdr:row>60</xdr:row>
      <xdr:rowOff>72408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82585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26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116405</xdr:rowOff>
    </xdr:from>
    <xdr:to>
      <xdr:col>73</xdr:col>
      <xdr:colOff>44450</xdr:colOff>
      <xdr:row>60</xdr:row>
      <xdr:rowOff>46555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56732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0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89862</xdr:rowOff>
    </xdr:from>
    <xdr:to>
      <xdr:col>68</xdr:col>
      <xdr:colOff>203200</xdr:colOff>
      <xdr:row>60</xdr:row>
      <xdr:rowOff>20012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4789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9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58493</xdr:rowOff>
    </xdr:from>
    <xdr:to>
      <xdr:col>64</xdr:col>
      <xdr:colOff>152400</xdr:colOff>
      <xdr:row>59</xdr:row>
      <xdr:rowOff>160093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144870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今年度の実質公債費比率は昨年度とほぼ横ばいとなったが、全国、北海道、類似団体平均を上回る結果となった。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今後も起債の抑制に努めるが、一般廃棄物最終処分場建設などの借入を行う必要がある大型事業が控えていることから、数値の増加も考えられる。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9313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021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9313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21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65617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102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65617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021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近年の将来負担比率はマイナスとなっている。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しかし、公共施設等総合管理計画に基づく公共施設等の改修及び新設、一般廃棄物最終処分場建設に伴う多額の起債借り入れが予想されるため、将来負担比率は増加していくものと考えられる。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今後も充当財源の確保や有利な起債の活用を継続し、財政の健全化を図る。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4,488
4,443
397.72
6,186,239
5,815,738
364,962
2,859,785
5,568,829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決算額は昨年度より増加し、人件費の構成比についても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％に増加となり、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増加の要因は、職員の増加や一部職員の給与増加が考えられる。全国、北海道、類似団体平均を上回っている要因は、当町の面積や道路が少ないなどの地域実情から標準財政規模が小さく、総支出が少ないことなどにより、人件費の割合が大きくなっていることが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729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29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122428</xdr:rowOff>
    </xdr:from>
    <xdr:to>
      <xdr:col>15</xdr:col>
      <xdr:colOff>98425</xdr:colOff>
      <xdr:row>38</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37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38</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10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71628</xdr:rowOff>
    </xdr:from>
    <xdr:to>
      <xdr:col>15</xdr:col>
      <xdr:colOff>149225</xdr:colOff>
      <xdr:row>39</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158005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71628</xdr:rowOff>
    </xdr:from>
    <xdr:to>
      <xdr:col>11</xdr:col>
      <xdr:colOff>60325</xdr:colOff>
      <xdr:row>39</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158005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44196</xdr:rowOff>
    </xdr:from>
    <xdr:to>
      <xdr:col>6</xdr:col>
      <xdr:colOff>171450</xdr:colOff>
      <xdr:row>38</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130573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の増加となったが、類似団体平均については下回った。要因としては、原油価格高騰による光熱水費等の増加が考えられる。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今後も原油価格等の高騰による物価の上昇は継続することが予想される。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17</xdr:row>
      <xdr:rowOff>28702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884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78994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884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17</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93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83566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66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165879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扶助費の減少に伴い構成比が、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に減少しているが、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％の増加となった。子ども医療費の無償化が実施されたことにより充当一般財源は増加となったことが考えられる。しかし、全国、北海道、類似団体平均はいずれも下回っている状況が続いている。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55</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36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全国、北海道、類似団体平均をいずれも下回っている状況である。内容については、維持補修費によるものであり、例年ほぼ横ばいの決算額となっている。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18415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2710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18415</xdr:rowOff>
    </xdr:from>
    <xdr:to>
      <xdr:col>78</xdr:col>
      <xdr:colOff>69850</xdr:colOff>
      <xdr:row>54</xdr:row>
      <xdr:rowOff>24130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2767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24130</xdr:rowOff>
    </xdr:from>
    <xdr:to>
      <xdr:col>73</xdr:col>
      <xdr:colOff>180975</xdr:colOff>
      <xdr:row>54</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282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24130</xdr:rowOff>
    </xdr:from>
    <xdr:to>
      <xdr:col>69</xdr:col>
      <xdr:colOff>92075</xdr:colOff>
      <xdr:row>54</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282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65422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139065</xdr:rowOff>
    </xdr:from>
    <xdr:to>
      <xdr:col>78</xdr:col>
      <xdr:colOff>120650</xdr:colOff>
      <xdr:row>54</xdr:row>
      <xdr:rowOff>69215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79392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899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144780</xdr:rowOff>
    </xdr:from>
    <xdr:to>
      <xdr:col>74</xdr:col>
      <xdr:colOff>31750</xdr:colOff>
      <xdr:row>54</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00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144780</xdr:rowOff>
    </xdr:from>
    <xdr:to>
      <xdr:col>69</xdr:col>
      <xdr:colOff>142875</xdr:colOff>
      <xdr:row>54</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00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144780</xdr:rowOff>
    </xdr:from>
    <xdr:to>
      <xdr:col>65</xdr:col>
      <xdr:colOff>53975</xdr:colOff>
      <xdr:row>54</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85107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00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以前から、全国、北海道、類似団体平均を上回っている状況であり、今年度については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の増加となった。要因としては、各協議会等への負担金や補助金が増加したことが考えられる。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今後も経費の削減を図り、類似団体平均と近似値となるよう努める。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122428</xdr:rowOff>
    </xdr:from>
    <xdr:to>
      <xdr:col>82</xdr:col>
      <xdr:colOff>107950</xdr:colOff>
      <xdr:row>38</xdr:row>
      <xdr:rowOff>145288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6375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122428</xdr:rowOff>
    </xdr:from>
    <xdr:to>
      <xdr:col>78</xdr:col>
      <xdr:colOff>69850</xdr:colOff>
      <xdr:row>39</xdr:row>
      <xdr:rowOff>129286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63752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129286</xdr:rowOff>
    </xdr:from>
    <xdr:to>
      <xdr:col>73</xdr:col>
      <xdr:colOff>180975</xdr:colOff>
      <xdr:row>40</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8158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3556</xdr:rowOff>
    </xdr:from>
    <xdr:to>
      <xdr:col>69</xdr:col>
      <xdr:colOff>92075</xdr:colOff>
      <xdr:row>40</xdr:row>
      <xdr:rowOff>30988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861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78486</xdr:rowOff>
    </xdr:from>
    <xdr:to>
      <xdr:col>74</xdr:col>
      <xdr:colOff>31750</xdr:colOff>
      <xdr:row>40</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164863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151638</xdr:rowOff>
    </xdr:from>
    <xdr:to>
      <xdr:col>69</xdr:col>
      <xdr:colOff>142875</xdr:colOff>
      <xdr:row>40</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124206</xdr:rowOff>
    </xdr:from>
    <xdr:to>
      <xdr:col>65</xdr:col>
      <xdr:colOff>53975</xdr:colOff>
      <xdr:row>40</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昨年度から引き続き公債費の増加に伴い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の増加となり、類似団体平均と近似値となった。要因としては、知床未来中学校の外構工事や町道整備に伴う起債の償還が開始されたことが考えられる。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今後も一般廃棄物最終処分場建設事業などの大型事業に伴う起債借り入れが予定されていることから、増加となることが考えられる。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381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2766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54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昨年度から類似団体平均の近似値となっており、今年度もほぼ近似値ではあるが、人件費や物件費の増加により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今後においても類似団体平均の近似値を維持できるよう努める。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78</xdr:row>
      <xdr:rowOff>73661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05789"/>
          <a:ext cx="8382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104139</xdr:rowOff>
    </xdr:from>
    <xdr:to>
      <xdr:col>78</xdr:col>
      <xdr:colOff>69850</xdr:colOff>
      <xdr:row>79</xdr:row>
      <xdr:rowOff>168911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05789"/>
          <a:ext cx="889000" cy="40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168911</xdr:rowOff>
    </xdr:from>
    <xdr:to>
      <xdr:col>73</xdr:col>
      <xdr:colOff>180975</xdr:colOff>
      <xdr:row>80</xdr:row>
      <xdr:rowOff>62230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7134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165100</xdr:rowOff>
    </xdr:from>
    <xdr:to>
      <xdr:col>69</xdr:col>
      <xdr:colOff>92075</xdr:colOff>
      <xdr:row>80</xdr:row>
      <xdr:rowOff>62230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709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146066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127016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39388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53339</xdr:rowOff>
    </xdr:from>
    <xdr:to>
      <xdr:col>78</xdr:col>
      <xdr:colOff>120650</xdr:colOff>
      <xdr:row>77</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165116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2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118111</xdr:rowOff>
    </xdr:from>
    <xdr:to>
      <xdr:col>74</xdr:col>
      <xdr:colOff>31750</xdr:colOff>
      <xdr:row>80</xdr:row>
      <xdr:rowOff>48261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33038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11430</xdr:rowOff>
    </xdr:from>
    <xdr:to>
      <xdr:col>69</xdr:col>
      <xdr:colOff>142875</xdr:colOff>
      <xdr:row>80</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97807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114300</xdr:rowOff>
    </xdr:from>
    <xdr:to>
      <xdr:col>65</xdr:col>
      <xdr:colOff>53975</xdr:colOff>
      <xdr:row>80</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99487</xdr:rowOff>
    </xdr:from>
    <xdr:to>
      <xdr:col>29</xdr:col>
      <xdr:colOff>127000</xdr:colOff>
      <xdr:row>19</xdr:row>
      <xdr:rowOff>122047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04662"/>
          <a:ext cx="647700" cy="2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122047</xdr:rowOff>
    </xdr:from>
    <xdr:to>
      <xdr:col>26</xdr:col>
      <xdr:colOff>50800</xdr:colOff>
      <xdr:row>19</xdr:row>
      <xdr:rowOff>138828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27222"/>
          <a:ext cx="698500" cy="16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138828</xdr:rowOff>
    </xdr:from>
    <xdr:to>
      <xdr:col>22</xdr:col>
      <xdr:colOff>114300</xdr:colOff>
      <xdr:row>19</xdr:row>
      <xdr:rowOff>162159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44003"/>
          <a:ext cx="698500" cy="23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162159</xdr:rowOff>
    </xdr:from>
    <xdr:to>
      <xdr:col>18</xdr:col>
      <xdr:colOff>177800</xdr:colOff>
      <xdr:row>20</xdr:row>
      <xdr:rowOff>16777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67334"/>
          <a:ext cx="698500" cy="2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5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5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48687</xdr:rowOff>
    </xdr:from>
    <xdr:to>
      <xdr:col>29</xdr:col>
      <xdr:colOff>177800</xdr:colOff>
      <xdr:row>19</xdr:row>
      <xdr:rowOff>150287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5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20764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2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71247</xdr:rowOff>
    </xdr:from>
    <xdr:to>
      <xdr:col>26</xdr:col>
      <xdr:colOff>101600</xdr:colOff>
      <xdr:row>20</xdr:row>
      <xdr:rowOff>1397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7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157624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6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88028</xdr:rowOff>
    </xdr:from>
    <xdr:to>
      <xdr:col>22</xdr:col>
      <xdr:colOff>165100</xdr:colOff>
      <xdr:row>20</xdr:row>
      <xdr:rowOff>18178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93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2955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7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111359</xdr:rowOff>
    </xdr:from>
    <xdr:to>
      <xdr:col>19</xdr:col>
      <xdr:colOff>38100</xdr:colOff>
      <xdr:row>20</xdr:row>
      <xdr:rowOff>41509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16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51686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137427</xdr:rowOff>
    </xdr:from>
    <xdr:to>
      <xdr:col>15</xdr:col>
      <xdr:colOff>101600</xdr:colOff>
      <xdr:row>20</xdr:row>
      <xdr:rowOff>67577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4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77754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146779</xdr:rowOff>
    </xdr:from>
    <xdr:to>
      <xdr:col>29</xdr:col>
      <xdr:colOff>127000</xdr:colOff>
      <xdr:row>37</xdr:row>
      <xdr:rowOff>166557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71479"/>
          <a:ext cx="647700" cy="19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166557</xdr:rowOff>
    </xdr:from>
    <xdr:to>
      <xdr:col>26</xdr:col>
      <xdr:colOff>50800</xdr:colOff>
      <xdr:row>37</xdr:row>
      <xdr:rowOff>195013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91257"/>
          <a:ext cx="698500" cy="28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184658</xdr:rowOff>
    </xdr:from>
    <xdr:to>
      <xdr:col>22</xdr:col>
      <xdr:colOff>114300</xdr:colOff>
      <xdr:row>37</xdr:row>
      <xdr:rowOff>195013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309358"/>
          <a:ext cx="698500" cy="10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184658</xdr:rowOff>
    </xdr:from>
    <xdr:to>
      <xdr:col>18</xdr:col>
      <xdr:colOff>177800</xdr:colOff>
      <xdr:row>37</xdr:row>
      <xdr:rowOff>208793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09358"/>
          <a:ext cx="698500" cy="2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71899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69956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2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95979</xdr:rowOff>
    </xdr:from>
    <xdr:to>
      <xdr:col>29</xdr:col>
      <xdr:colOff>177800</xdr:colOff>
      <xdr:row>37</xdr:row>
      <xdr:rowOff>197579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2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68056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9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115757</xdr:rowOff>
    </xdr:from>
    <xdr:to>
      <xdr:col>26</xdr:col>
      <xdr:colOff>101600</xdr:colOff>
      <xdr:row>37</xdr:row>
      <xdr:rowOff>217357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4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202134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2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144213</xdr:rowOff>
    </xdr:from>
    <xdr:to>
      <xdr:col>22</xdr:col>
      <xdr:colOff>165100</xdr:colOff>
      <xdr:row>37</xdr:row>
      <xdr:rowOff>245813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6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230590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133858</xdr:rowOff>
    </xdr:from>
    <xdr:to>
      <xdr:col>19</xdr:col>
      <xdr:colOff>38100</xdr:colOff>
      <xdr:row>37</xdr:row>
      <xdr:rowOff>235458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5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220235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4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157993</xdr:rowOff>
    </xdr:from>
    <xdr:to>
      <xdr:col>15</xdr:col>
      <xdr:colOff>101600</xdr:colOff>
      <xdr:row>37</xdr:row>
      <xdr:rowOff>259593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82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244370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6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4,488
4,443
397.72
6,186,239
5,815,738
364,962
2,859,785
5,568,829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4157</xdr:rowOff>
    </xdr:from>
    <xdr:to>
      <xdr:col>24</xdr:col>
      <xdr:colOff>63500</xdr:colOff>
      <xdr:row>37</xdr:row>
      <xdr:rowOff>27518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7807"/>
          <a:ext cx="838200" cy="2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27518</xdr:rowOff>
    </xdr:from>
    <xdr:to>
      <xdr:col>19</xdr:col>
      <xdr:colOff>177800</xdr:colOff>
      <xdr:row>37</xdr:row>
      <xdr:rowOff>46469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1168"/>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46469</xdr:rowOff>
    </xdr:from>
    <xdr:to>
      <xdr:col>15</xdr:col>
      <xdr:colOff>50800</xdr:colOff>
      <xdr:row>37</xdr:row>
      <xdr:rowOff>74520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90119"/>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74520</xdr:rowOff>
    </xdr:from>
    <xdr:to>
      <xdr:col>10</xdr:col>
      <xdr:colOff>114300</xdr:colOff>
      <xdr:row>37</xdr:row>
      <xdr:rowOff>92923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18170"/>
          <a:ext cx="889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162175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167422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124807</xdr:rowOff>
    </xdr:from>
    <xdr:to>
      <xdr:col>24</xdr:col>
      <xdr:colOff>114300</xdr:colOff>
      <xdr:row>37</xdr:row>
      <xdr:rowOff>54957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103234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148168</xdr:rowOff>
    </xdr:from>
    <xdr:to>
      <xdr:col>20</xdr:col>
      <xdr:colOff>38100</xdr:colOff>
      <xdr:row>37</xdr:row>
      <xdr:rowOff>78318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69445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167119</xdr:rowOff>
    </xdr:from>
    <xdr:to>
      <xdr:col>15</xdr:col>
      <xdr:colOff>101600</xdr:colOff>
      <xdr:row>37</xdr:row>
      <xdr:rowOff>97269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88396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3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23720</xdr:rowOff>
    </xdr:from>
    <xdr:to>
      <xdr:col>10</xdr:col>
      <xdr:colOff>165100</xdr:colOff>
      <xdr:row>37</xdr:row>
      <xdr:rowOff>125320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141847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4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42123</xdr:rowOff>
    </xdr:from>
    <xdr:to>
      <xdr:col>6</xdr:col>
      <xdr:colOff>38100</xdr:colOff>
      <xdr:row>37</xdr:row>
      <xdr:rowOff>143723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160250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6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59844</xdr:rowOff>
    </xdr:from>
    <xdr:to>
      <xdr:col>24</xdr:col>
      <xdr:colOff>63500</xdr:colOff>
      <xdr:row>58</xdr:row>
      <xdr:rowOff>82246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3944"/>
          <a:ext cx="8382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82246</xdr:rowOff>
    </xdr:from>
    <xdr:to>
      <xdr:col>19</xdr:col>
      <xdr:colOff>177800</xdr:colOff>
      <xdr:row>58</xdr:row>
      <xdr:rowOff>107832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26346"/>
          <a:ext cx="889000" cy="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107832</xdr:rowOff>
    </xdr:from>
    <xdr:to>
      <xdr:col>15</xdr:col>
      <xdr:colOff>50800</xdr:colOff>
      <xdr:row>58</xdr:row>
      <xdr:rowOff>111826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1932"/>
          <a:ext cx="8890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111826</xdr:rowOff>
    </xdr:from>
    <xdr:to>
      <xdr:col>10</xdr:col>
      <xdr:colOff>114300</xdr:colOff>
      <xdr:row>58</xdr:row>
      <xdr:rowOff>116932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5926"/>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2052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10337</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9044</xdr:rowOff>
    </xdr:from>
    <xdr:to>
      <xdr:col>24</xdr:col>
      <xdr:colOff>114300</xdr:colOff>
      <xdr:row>58</xdr:row>
      <xdr:rowOff>110644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95421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31446</xdr:rowOff>
    </xdr:from>
    <xdr:to>
      <xdr:col>20</xdr:col>
      <xdr:colOff>38100</xdr:colOff>
      <xdr:row>58</xdr:row>
      <xdr:rowOff>133046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124173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6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57032</xdr:rowOff>
    </xdr:from>
    <xdr:to>
      <xdr:col>15</xdr:col>
      <xdr:colOff>101600</xdr:colOff>
      <xdr:row>58</xdr:row>
      <xdr:rowOff>158632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149759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9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61026</xdr:rowOff>
    </xdr:from>
    <xdr:to>
      <xdr:col>10</xdr:col>
      <xdr:colOff>165100</xdr:colOff>
      <xdr:row>58</xdr:row>
      <xdr:rowOff>162626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153753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9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66132</xdr:rowOff>
    </xdr:from>
    <xdr:to>
      <xdr:col>6</xdr:col>
      <xdr:colOff>38100</xdr:colOff>
      <xdr:row>58</xdr:row>
      <xdr:rowOff>167732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158859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0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58010</xdr:rowOff>
    </xdr:from>
    <xdr:to>
      <xdr:col>24</xdr:col>
      <xdr:colOff>63500</xdr:colOff>
      <xdr:row>77</xdr:row>
      <xdr:rowOff>31659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088210"/>
          <a:ext cx="838200" cy="1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58010</xdr:rowOff>
    </xdr:from>
    <xdr:to>
      <xdr:col>19</xdr:col>
      <xdr:colOff>177800</xdr:colOff>
      <xdr:row>77</xdr:row>
      <xdr:rowOff>27840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88210"/>
          <a:ext cx="889000" cy="14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27840</xdr:rowOff>
    </xdr:from>
    <xdr:to>
      <xdr:col>15</xdr:col>
      <xdr:colOff>50800</xdr:colOff>
      <xdr:row>77</xdr:row>
      <xdr:rowOff>33001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29490"/>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33001</xdr:rowOff>
    </xdr:from>
    <xdr:to>
      <xdr:col>10</xdr:col>
      <xdr:colOff>114300</xdr:colOff>
      <xdr:row>77</xdr:row>
      <xdr:rowOff>40139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34651"/>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147840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147412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152309</xdr:rowOff>
    </xdr:from>
    <xdr:to>
      <xdr:col>24</xdr:col>
      <xdr:colOff>114300</xdr:colOff>
      <xdr:row>77</xdr:row>
      <xdr:rowOff>82459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130736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7210</xdr:rowOff>
    </xdr:from>
    <xdr:to>
      <xdr:col>20</xdr:col>
      <xdr:colOff>38100</xdr:colOff>
      <xdr:row>76</xdr:row>
      <xdr:rowOff>108810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125337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148490</xdr:rowOff>
    </xdr:from>
    <xdr:to>
      <xdr:col>15</xdr:col>
      <xdr:colOff>101600</xdr:colOff>
      <xdr:row>77</xdr:row>
      <xdr:rowOff>78640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69767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153651</xdr:rowOff>
    </xdr:from>
    <xdr:to>
      <xdr:col>10</xdr:col>
      <xdr:colOff>165100</xdr:colOff>
      <xdr:row>77</xdr:row>
      <xdr:rowOff>83801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100328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160789</xdr:rowOff>
    </xdr:from>
    <xdr:to>
      <xdr:col>6</xdr:col>
      <xdr:colOff>38100</xdr:colOff>
      <xdr:row>77</xdr:row>
      <xdr:rowOff>90939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107466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132904</xdr:rowOff>
    </xdr:from>
    <xdr:to>
      <xdr:col>24</xdr:col>
      <xdr:colOff>63500</xdr:colOff>
      <xdr:row>96</xdr:row>
      <xdr:rowOff>111170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20654"/>
          <a:ext cx="838200" cy="14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132904</xdr:rowOff>
    </xdr:from>
    <xdr:to>
      <xdr:col>19</xdr:col>
      <xdr:colOff>177800</xdr:colOff>
      <xdr:row>96</xdr:row>
      <xdr:rowOff>165509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20654"/>
          <a:ext cx="889000" cy="20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165509</xdr:rowOff>
    </xdr:from>
    <xdr:to>
      <xdr:col>15</xdr:col>
      <xdr:colOff>50800</xdr:colOff>
      <xdr:row>97</xdr:row>
      <xdr:rowOff>14587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24709"/>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14587</xdr:rowOff>
    </xdr:from>
    <xdr:to>
      <xdr:col>10</xdr:col>
      <xdr:colOff>114300</xdr:colOff>
      <xdr:row>97</xdr:row>
      <xdr:rowOff>18892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4523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52630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68967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60370</xdr:rowOff>
    </xdr:from>
    <xdr:to>
      <xdr:col>24</xdr:col>
      <xdr:colOff>114300</xdr:colOff>
      <xdr:row>96</xdr:row>
      <xdr:rowOff>161970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38797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82104</xdr:rowOff>
    </xdr:from>
    <xdr:to>
      <xdr:col>20</xdr:col>
      <xdr:colOff>38100</xdr:colOff>
      <xdr:row>96</xdr:row>
      <xdr:rowOff>12254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3381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6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114709</xdr:rowOff>
    </xdr:from>
    <xdr:to>
      <xdr:col>15</xdr:col>
      <xdr:colOff>101600</xdr:colOff>
      <xdr:row>97</xdr:row>
      <xdr:rowOff>44859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35986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135237</xdr:rowOff>
    </xdr:from>
    <xdr:to>
      <xdr:col>10</xdr:col>
      <xdr:colOff>165100</xdr:colOff>
      <xdr:row>97</xdr:row>
      <xdr:rowOff>65387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56514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139542</xdr:rowOff>
    </xdr:from>
    <xdr:to>
      <xdr:col>6</xdr:col>
      <xdr:colOff>38100</xdr:colOff>
      <xdr:row>97</xdr:row>
      <xdr:rowOff>69692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60819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167107</xdr:rowOff>
    </xdr:from>
    <xdr:to>
      <xdr:col>55</xdr:col>
      <xdr:colOff>0</xdr:colOff>
      <xdr:row>36</xdr:row>
      <xdr:rowOff>51925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67857"/>
          <a:ext cx="838200" cy="5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92191</xdr:rowOff>
    </xdr:from>
    <xdr:to>
      <xdr:col>50</xdr:col>
      <xdr:colOff>114300</xdr:colOff>
      <xdr:row>36</xdr:row>
      <xdr:rowOff>51925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92941"/>
          <a:ext cx="889000" cy="1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92191</xdr:rowOff>
    </xdr:from>
    <xdr:to>
      <xdr:col>45</xdr:col>
      <xdr:colOff>177800</xdr:colOff>
      <xdr:row>36</xdr:row>
      <xdr:rowOff>163728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92941"/>
          <a:ext cx="889000" cy="24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163728</xdr:rowOff>
    </xdr:from>
    <xdr:to>
      <xdr:col>41</xdr:col>
      <xdr:colOff>50800</xdr:colOff>
      <xdr:row>37</xdr:row>
      <xdr:rowOff>3289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35928"/>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143647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149710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116307</xdr:rowOff>
    </xdr:from>
    <xdr:to>
      <xdr:col>55</xdr:col>
      <xdr:colOff>50800</xdr:colOff>
      <xdr:row>36</xdr:row>
      <xdr:rowOff>46457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139184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1125</xdr:rowOff>
    </xdr:from>
    <xdr:to>
      <xdr:col>50</xdr:col>
      <xdr:colOff>165100</xdr:colOff>
      <xdr:row>36</xdr:row>
      <xdr:rowOff>102725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119252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41391</xdr:rowOff>
    </xdr:from>
    <xdr:to>
      <xdr:col>46</xdr:col>
      <xdr:colOff>38100</xdr:colOff>
      <xdr:row>35</xdr:row>
      <xdr:rowOff>142991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134118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3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112928</xdr:rowOff>
    </xdr:from>
    <xdr:to>
      <xdr:col>41</xdr:col>
      <xdr:colOff>101600</xdr:colOff>
      <xdr:row>37</xdr:row>
      <xdr:rowOff>43078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59605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6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123939</xdr:rowOff>
    </xdr:from>
    <xdr:to>
      <xdr:col>36</xdr:col>
      <xdr:colOff>165100</xdr:colOff>
      <xdr:row>37</xdr:row>
      <xdr:rowOff>54089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9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70616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7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55397</xdr:rowOff>
    </xdr:from>
    <xdr:to>
      <xdr:col>55</xdr:col>
      <xdr:colOff>0</xdr:colOff>
      <xdr:row>57</xdr:row>
      <xdr:rowOff>96815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28047"/>
          <a:ext cx="838200" cy="4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55397</xdr:rowOff>
    </xdr:from>
    <xdr:to>
      <xdr:col>50</xdr:col>
      <xdr:colOff>114300</xdr:colOff>
      <xdr:row>57</xdr:row>
      <xdr:rowOff>69431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28047"/>
          <a:ext cx="8890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69431</xdr:rowOff>
    </xdr:from>
    <xdr:to>
      <xdr:col>45</xdr:col>
      <xdr:colOff>177800</xdr:colOff>
      <xdr:row>57</xdr:row>
      <xdr:rowOff>141460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42081"/>
          <a:ext cx="889000" cy="7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123952</xdr:rowOff>
    </xdr:from>
    <xdr:to>
      <xdr:col>41</xdr:col>
      <xdr:colOff>50800</xdr:colOff>
      <xdr:row>57</xdr:row>
      <xdr:rowOff>141460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96602"/>
          <a:ext cx="889000" cy="1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155436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168453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9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46015</xdr:rowOff>
    </xdr:from>
    <xdr:to>
      <xdr:col>55</xdr:col>
      <xdr:colOff>50800</xdr:colOff>
      <xdr:row>57</xdr:row>
      <xdr:rowOff>147615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4597</xdr:rowOff>
    </xdr:from>
    <xdr:to>
      <xdr:col>50</xdr:col>
      <xdr:colOff>165100</xdr:colOff>
      <xdr:row>57</xdr:row>
      <xdr:rowOff>106197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97324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6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18631</xdr:rowOff>
    </xdr:from>
    <xdr:to>
      <xdr:col>46</xdr:col>
      <xdr:colOff>38100</xdr:colOff>
      <xdr:row>57</xdr:row>
      <xdr:rowOff>120231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111358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88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90660</xdr:rowOff>
    </xdr:from>
    <xdr:to>
      <xdr:col>41</xdr:col>
      <xdr:colOff>101600</xdr:colOff>
      <xdr:row>58</xdr:row>
      <xdr:rowOff>20810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11937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73152</xdr:rowOff>
    </xdr:from>
    <xdr:to>
      <xdr:col>36</xdr:col>
      <xdr:colOff>165100</xdr:colOff>
      <xdr:row>58</xdr:row>
      <xdr:rowOff>3302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165879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3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20979</xdr:rowOff>
    </xdr:from>
    <xdr:to>
      <xdr:col>55</xdr:col>
      <xdr:colOff>0</xdr:colOff>
      <xdr:row>78</xdr:row>
      <xdr:rowOff>22487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94079"/>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10140</xdr:rowOff>
    </xdr:from>
    <xdr:to>
      <xdr:col>50</xdr:col>
      <xdr:colOff>114300</xdr:colOff>
      <xdr:row>78</xdr:row>
      <xdr:rowOff>20979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3240"/>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5711</xdr:rowOff>
    </xdr:from>
    <xdr:to>
      <xdr:col>45</xdr:col>
      <xdr:colOff>177800</xdr:colOff>
      <xdr:row>78</xdr:row>
      <xdr:rowOff>10140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78811"/>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140674</xdr:rowOff>
    </xdr:from>
    <xdr:to>
      <xdr:col>41</xdr:col>
      <xdr:colOff>50800</xdr:colOff>
      <xdr:row>78</xdr:row>
      <xdr:rowOff>5711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42324"/>
          <a:ext cx="889000" cy="3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67849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44708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143137</xdr:rowOff>
    </xdr:from>
    <xdr:to>
      <xdr:col>55</xdr:col>
      <xdr:colOff>50800</xdr:colOff>
      <xdr:row>78</xdr:row>
      <xdr:rowOff>73287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141629</xdr:rowOff>
    </xdr:from>
    <xdr:to>
      <xdr:col>50</xdr:col>
      <xdr:colOff>165100</xdr:colOff>
      <xdr:row>78</xdr:row>
      <xdr:rowOff>71779</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62906</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130790</xdr:rowOff>
    </xdr:from>
    <xdr:to>
      <xdr:col>46</xdr:col>
      <xdr:colOff>38100</xdr:colOff>
      <xdr:row>78</xdr:row>
      <xdr:rowOff>60940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52067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126361</xdr:rowOff>
    </xdr:from>
    <xdr:to>
      <xdr:col>41</xdr:col>
      <xdr:colOff>101600</xdr:colOff>
      <xdr:row>78</xdr:row>
      <xdr:rowOff>56511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47638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89874</xdr:rowOff>
    </xdr:from>
    <xdr:to>
      <xdr:col>36</xdr:col>
      <xdr:colOff>165100</xdr:colOff>
      <xdr:row>78</xdr:row>
      <xdr:rowOff>20024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36551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6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107750</xdr:rowOff>
    </xdr:from>
    <xdr:to>
      <xdr:col>55</xdr:col>
      <xdr:colOff>0</xdr:colOff>
      <xdr:row>97</xdr:row>
      <xdr:rowOff>67075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566950"/>
          <a:ext cx="838200" cy="1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107750</xdr:rowOff>
    </xdr:from>
    <xdr:to>
      <xdr:col>50</xdr:col>
      <xdr:colOff>114300</xdr:colOff>
      <xdr:row>97</xdr:row>
      <xdr:rowOff>19822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566950"/>
          <a:ext cx="889000" cy="8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19822</xdr:rowOff>
    </xdr:from>
    <xdr:to>
      <xdr:col>45</xdr:col>
      <xdr:colOff>177800</xdr:colOff>
      <xdr:row>98</xdr:row>
      <xdr:rowOff>99710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650472"/>
          <a:ext cx="889000" cy="25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99710</xdr:rowOff>
    </xdr:from>
    <xdr:to>
      <xdr:col>41</xdr:col>
      <xdr:colOff>50800</xdr:colOff>
      <xdr:row>98</xdr:row>
      <xdr:rowOff>163103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901810"/>
          <a:ext cx="889000" cy="6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68473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95200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16275</xdr:rowOff>
    </xdr:from>
    <xdr:to>
      <xdr:col>55</xdr:col>
      <xdr:colOff>50800</xdr:colOff>
      <xdr:row>97</xdr:row>
      <xdr:rowOff>117875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39152</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9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56950</xdr:rowOff>
    </xdr:from>
    <xdr:to>
      <xdr:col>50</xdr:col>
      <xdr:colOff>165100</xdr:colOff>
      <xdr:row>96</xdr:row>
      <xdr:rowOff>158550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5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3627</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29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140472</xdr:rowOff>
    </xdr:from>
    <xdr:to>
      <xdr:col>46</xdr:col>
      <xdr:colOff>38100</xdr:colOff>
      <xdr:row>97</xdr:row>
      <xdr:rowOff>70622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87149</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7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48910</xdr:rowOff>
    </xdr:from>
    <xdr:to>
      <xdr:col>41</xdr:col>
      <xdr:colOff>101600</xdr:colOff>
      <xdr:row>98</xdr:row>
      <xdr:rowOff>150510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141637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112303</xdr:rowOff>
    </xdr:from>
    <xdr:to>
      <xdr:col>36</xdr:col>
      <xdr:colOff>165100</xdr:colOff>
      <xdr:row>99</xdr:row>
      <xdr:rowOff>42453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9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33580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70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80360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81491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169108</xdr:rowOff>
    </xdr:from>
    <xdr:to>
      <xdr:col>85</xdr:col>
      <xdr:colOff>127000</xdr:colOff>
      <xdr:row>78</xdr:row>
      <xdr:rowOff>7677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70758"/>
          <a:ext cx="8382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7677</xdr:rowOff>
    </xdr:from>
    <xdr:to>
      <xdr:col>81</xdr:col>
      <xdr:colOff>50800</xdr:colOff>
      <xdr:row>78</xdr:row>
      <xdr:rowOff>68266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80777"/>
          <a:ext cx="889000" cy="6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68193</xdr:rowOff>
    </xdr:from>
    <xdr:to>
      <xdr:col>76</xdr:col>
      <xdr:colOff>114300</xdr:colOff>
      <xdr:row>78</xdr:row>
      <xdr:rowOff>68266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41293"/>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68193</xdr:rowOff>
    </xdr:from>
    <xdr:to>
      <xdr:col>71</xdr:col>
      <xdr:colOff>177800</xdr:colOff>
      <xdr:row>78</xdr:row>
      <xdr:rowOff>74507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41293"/>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70902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67987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118308</xdr:rowOff>
    </xdr:from>
    <xdr:to>
      <xdr:col>85</xdr:col>
      <xdr:colOff>177800</xdr:colOff>
      <xdr:row>78</xdr:row>
      <xdr:rowOff>48458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96735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128327</xdr:rowOff>
    </xdr:from>
    <xdr:to>
      <xdr:col>81</xdr:col>
      <xdr:colOff>101600</xdr:colOff>
      <xdr:row>78</xdr:row>
      <xdr:rowOff>58477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49604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2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17466</xdr:rowOff>
    </xdr:from>
    <xdr:to>
      <xdr:col>76</xdr:col>
      <xdr:colOff>165100</xdr:colOff>
      <xdr:row>78</xdr:row>
      <xdr:rowOff>119066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110193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17393</xdr:rowOff>
    </xdr:from>
    <xdr:to>
      <xdr:col>72</xdr:col>
      <xdr:colOff>38100</xdr:colOff>
      <xdr:row>78</xdr:row>
      <xdr:rowOff>118993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110120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23707</xdr:rowOff>
    </xdr:from>
    <xdr:to>
      <xdr:col>67</xdr:col>
      <xdr:colOff>101600</xdr:colOff>
      <xdr:row>78</xdr:row>
      <xdr:rowOff>125307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9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116434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151233</xdr:rowOff>
    </xdr:from>
    <xdr:to>
      <xdr:col>85</xdr:col>
      <xdr:colOff>127000</xdr:colOff>
      <xdr:row>98</xdr:row>
      <xdr:rowOff>18103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81883"/>
          <a:ext cx="838200" cy="3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18103</xdr:rowOff>
    </xdr:from>
    <xdr:to>
      <xdr:col>81</xdr:col>
      <xdr:colOff>50800</xdr:colOff>
      <xdr:row>98</xdr:row>
      <xdr:rowOff>55891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20203"/>
          <a:ext cx="889000" cy="3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55891</xdr:rowOff>
    </xdr:from>
    <xdr:to>
      <xdr:col>76</xdr:col>
      <xdr:colOff>114300</xdr:colOff>
      <xdr:row>98</xdr:row>
      <xdr:rowOff>78133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57991"/>
          <a:ext cx="8890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38311</xdr:rowOff>
    </xdr:from>
    <xdr:to>
      <xdr:col>71</xdr:col>
      <xdr:colOff>177800</xdr:colOff>
      <xdr:row>98</xdr:row>
      <xdr:rowOff>78133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40411"/>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138696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100433</xdr:rowOff>
    </xdr:from>
    <xdr:to>
      <xdr:col>85</xdr:col>
      <xdr:colOff>177800</xdr:colOff>
      <xdr:row>98</xdr:row>
      <xdr:rowOff>30583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123310</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8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138753</xdr:rowOff>
    </xdr:from>
    <xdr:to>
      <xdr:col>81</xdr:col>
      <xdr:colOff>101600</xdr:colOff>
      <xdr:row>98</xdr:row>
      <xdr:rowOff>68903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60030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5091</xdr:rowOff>
    </xdr:from>
    <xdr:to>
      <xdr:col>76</xdr:col>
      <xdr:colOff>165100</xdr:colOff>
      <xdr:row>98</xdr:row>
      <xdr:rowOff>106691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123218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27333</xdr:rowOff>
    </xdr:from>
    <xdr:to>
      <xdr:col>72</xdr:col>
      <xdr:colOff>38100</xdr:colOff>
      <xdr:row>98</xdr:row>
      <xdr:rowOff>128933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145460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158961</xdr:rowOff>
    </xdr:from>
    <xdr:to>
      <xdr:col>67</xdr:col>
      <xdr:colOff>101600</xdr:colOff>
      <xdr:row>98</xdr:row>
      <xdr:rowOff>89111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105638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6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74958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61699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9092</xdr:rowOff>
    </xdr:from>
    <xdr:to>
      <xdr:col>116</xdr:col>
      <xdr:colOff>63500</xdr:colOff>
      <xdr:row>78</xdr:row>
      <xdr:rowOff>11761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82192"/>
          <a:ext cx="8382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3645</xdr:rowOff>
    </xdr:from>
    <xdr:to>
      <xdr:col>111</xdr:col>
      <xdr:colOff>177800</xdr:colOff>
      <xdr:row>78</xdr:row>
      <xdr:rowOff>9092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76745"/>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1553</xdr:rowOff>
    </xdr:from>
    <xdr:to>
      <xdr:col>107</xdr:col>
      <xdr:colOff>50800</xdr:colOff>
      <xdr:row>78</xdr:row>
      <xdr:rowOff>3645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74653"/>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165371</xdr:rowOff>
    </xdr:from>
    <xdr:to>
      <xdr:col>102</xdr:col>
      <xdr:colOff>114300</xdr:colOff>
      <xdr:row>78</xdr:row>
      <xdr:rowOff>1553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67021"/>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148784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148155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132411</xdr:rowOff>
    </xdr:from>
    <xdr:to>
      <xdr:col>116</xdr:col>
      <xdr:colOff>114300</xdr:colOff>
      <xdr:row>78</xdr:row>
      <xdr:rowOff>62561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47338</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129742</xdr:rowOff>
    </xdr:from>
    <xdr:to>
      <xdr:col>112</xdr:col>
      <xdr:colOff>38100</xdr:colOff>
      <xdr:row>78</xdr:row>
      <xdr:rowOff>59892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51019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124295</xdr:rowOff>
    </xdr:from>
    <xdr:to>
      <xdr:col>107</xdr:col>
      <xdr:colOff>101600</xdr:colOff>
      <xdr:row>78</xdr:row>
      <xdr:rowOff>54445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45572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1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122203</xdr:rowOff>
    </xdr:from>
    <xdr:to>
      <xdr:col>102</xdr:col>
      <xdr:colOff>165100</xdr:colOff>
      <xdr:row>78</xdr:row>
      <xdr:rowOff>52353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43480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114571</xdr:rowOff>
    </xdr:from>
    <xdr:to>
      <xdr:col>98</xdr:col>
      <xdr:colOff>38100</xdr:colOff>
      <xdr:row>78</xdr:row>
      <xdr:rowOff>44721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35848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人件費、物件費については、増加となっているものの類似団体平均は下回る状況が続いている。人件費については職員数の増加、物件費の増加については原油価格高騰による光熱水費等の高騰が大きい。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維持補修費については、大幅な減少となり、類似団体平均も下回る状況となった。減少となったのは、除雪費用の減少によるものと考えられる。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補助費等については、増加となり、類似団体平均も上回る状況が続いている。増加となったのは、各協議会等への負担金や補助金の増加やふるさと納税増加に伴う経費の増加によるものと考えられる。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扶助費については、大幅な減少となり、類似団体平均も下回る状況が続いている。減少となったのは、新型コロナウイルス感染症に伴う特別臨時給付金事業の終了によるものと考えられる。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普通建設事業費については、新規整備・更新整備ともに減少し、類似団体平均を下回る状況となった。減少となったのは、町民体育館改修工事の終了によるものと考えられる。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公債費については、若干の増加となったが、類似団体平均は下回る状況が続いている。今後は一般廃棄物最終処分場建設などの大型事業に対する償還が控えていることから、数値の大幅な増加が考えられる。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4,488
4,443
397.72
6,186,239
5,815,738
364,962
2,859,785
5,568,829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37859</xdr:rowOff>
    </xdr:from>
    <xdr:to>
      <xdr:col>24</xdr:col>
      <xdr:colOff>63500</xdr:colOff>
      <xdr:row>38</xdr:row>
      <xdr:rowOff>48679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52959"/>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45898</xdr:rowOff>
    </xdr:from>
    <xdr:to>
      <xdr:col>19</xdr:col>
      <xdr:colOff>177800</xdr:colOff>
      <xdr:row>38</xdr:row>
      <xdr:rowOff>48679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6099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43021</xdr:rowOff>
    </xdr:from>
    <xdr:to>
      <xdr:col>15</xdr:col>
      <xdr:colOff>50800</xdr:colOff>
      <xdr:row>38</xdr:row>
      <xdr:rowOff>45898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58121"/>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43021</xdr:rowOff>
    </xdr:from>
    <xdr:to>
      <xdr:col>10</xdr:col>
      <xdr:colOff>114300</xdr:colOff>
      <xdr:row>38</xdr:row>
      <xdr:rowOff>47422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58121"/>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81868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2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83088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158509</xdr:rowOff>
    </xdr:from>
    <xdr:to>
      <xdr:col>24</xdr:col>
      <xdr:colOff>114300</xdr:colOff>
      <xdr:row>38</xdr:row>
      <xdr:rowOff>88658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02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73436</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169329</xdr:rowOff>
    </xdr:from>
    <xdr:to>
      <xdr:col>20</xdr:col>
      <xdr:colOff>38100</xdr:colOff>
      <xdr:row>38</xdr:row>
      <xdr:rowOff>99479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1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90606</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60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166548</xdr:rowOff>
    </xdr:from>
    <xdr:to>
      <xdr:col>15</xdr:col>
      <xdr:colOff>101600</xdr:colOff>
      <xdr:row>38</xdr:row>
      <xdr:rowOff>96698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87825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0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163671</xdr:rowOff>
    </xdr:from>
    <xdr:to>
      <xdr:col>10</xdr:col>
      <xdr:colOff>165100</xdr:colOff>
      <xdr:row>38</xdr:row>
      <xdr:rowOff>93821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84948</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0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168072</xdr:rowOff>
    </xdr:from>
    <xdr:to>
      <xdr:col>6</xdr:col>
      <xdr:colOff>38100</xdr:colOff>
      <xdr:row>38</xdr:row>
      <xdr:rowOff>98222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89349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62161</xdr:rowOff>
    </xdr:from>
    <xdr:to>
      <xdr:col>24</xdr:col>
      <xdr:colOff>63500</xdr:colOff>
      <xdr:row>57</xdr:row>
      <xdr:rowOff>84003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34811"/>
          <a:ext cx="838200" cy="2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84003</xdr:rowOff>
    </xdr:from>
    <xdr:to>
      <xdr:col>19</xdr:col>
      <xdr:colOff>177800</xdr:colOff>
      <xdr:row>57</xdr:row>
      <xdr:rowOff>104855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56653"/>
          <a:ext cx="889000" cy="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104855</xdr:rowOff>
    </xdr:from>
    <xdr:to>
      <xdr:col>15</xdr:col>
      <xdr:colOff>50800</xdr:colOff>
      <xdr:row>58</xdr:row>
      <xdr:rowOff>41424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77505"/>
          <a:ext cx="889000" cy="10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5900</xdr:rowOff>
    </xdr:from>
    <xdr:to>
      <xdr:col>10</xdr:col>
      <xdr:colOff>114300</xdr:colOff>
      <xdr:row>58</xdr:row>
      <xdr:rowOff>41424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50000"/>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120102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11361</xdr:rowOff>
    </xdr:from>
    <xdr:to>
      <xdr:col>24</xdr:col>
      <xdr:colOff>114300</xdr:colOff>
      <xdr:row>57</xdr:row>
      <xdr:rowOff>112961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34238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3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33203</xdr:rowOff>
    </xdr:from>
    <xdr:to>
      <xdr:col>20</xdr:col>
      <xdr:colOff>38100</xdr:colOff>
      <xdr:row>57</xdr:row>
      <xdr:rowOff>134803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151330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8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54055</xdr:rowOff>
    </xdr:from>
    <xdr:to>
      <xdr:col>15</xdr:col>
      <xdr:colOff>101600</xdr:colOff>
      <xdr:row>57</xdr:row>
      <xdr:rowOff>155655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2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146782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1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162074</xdr:rowOff>
    </xdr:from>
    <xdr:to>
      <xdr:col>10</xdr:col>
      <xdr:colOff>165100</xdr:colOff>
      <xdr:row>58</xdr:row>
      <xdr:rowOff>92224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108751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0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126550</xdr:rowOff>
    </xdr:from>
    <xdr:to>
      <xdr:col>6</xdr:col>
      <xdr:colOff>38100</xdr:colOff>
      <xdr:row>58</xdr:row>
      <xdr:rowOff>56700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73227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7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106993</xdr:rowOff>
    </xdr:from>
    <xdr:to>
      <xdr:col>24</xdr:col>
      <xdr:colOff>63500</xdr:colOff>
      <xdr:row>78</xdr:row>
      <xdr:rowOff>139886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80093"/>
          <a:ext cx="8382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106993</xdr:rowOff>
    </xdr:from>
    <xdr:to>
      <xdr:col>19</xdr:col>
      <xdr:colOff>177800</xdr:colOff>
      <xdr:row>79</xdr:row>
      <xdr:rowOff>20757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80093"/>
          <a:ext cx="889000" cy="8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20757</xdr:rowOff>
    </xdr:from>
    <xdr:to>
      <xdr:col>15</xdr:col>
      <xdr:colOff>50800</xdr:colOff>
      <xdr:row>79</xdr:row>
      <xdr:rowOff>35184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65307"/>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35184</xdr:rowOff>
    </xdr:from>
    <xdr:to>
      <xdr:col>10</xdr:col>
      <xdr:colOff>114300</xdr:colOff>
      <xdr:row>79</xdr:row>
      <xdr:rowOff>80297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79734"/>
          <a:ext cx="889000" cy="4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34385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52618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8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89086</xdr:rowOff>
    </xdr:from>
    <xdr:to>
      <xdr:col>24</xdr:col>
      <xdr:colOff>114300</xdr:colOff>
      <xdr:row>79</xdr:row>
      <xdr:rowOff>19236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4013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7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56193</xdr:rowOff>
    </xdr:from>
    <xdr:to>
      <xdr:col>20</xdr:col>
      <xdr:colOff>38100</xdr:colOff>
      <xdr:row>78</xdr:row>
      <xdr:rowOff>157793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2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148920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2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141407</xdr:rowOff>
    </xdr:from>
    <xdr:to>
      <xdr:col>15</xdr:col>
      <xdr:colOff>101600</xdr:colOff>
      <xdr:row>79</xdr:row>
      <xdr:rowOff>71557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5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62684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60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155834</xdr:rowOff>
    </xdr:from>
    <xdr:to>
      <xdr:col>10</xdr:col>
      <xdr:colOff>165100</xdr:colOff>
      <xdr:row>79</xdr:row>
      <xdr:rowOff>85984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77111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2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29497</xdr:rowOff>
    </xdr:from>
    <xdr:to>
      <xdr:col>6</xdr:col>
      <xdr:colOff>38100</xdr:colOff>
      <xdr:row>79</xdr:row>
      <xdr:rowOff>131097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122224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6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136931</xdr:rowOff>
    </xdr:from>
    <xdr:to>
      <xdr:col>24</xdr:col>
      <xdr:colOff>63500</xdr:colOff>
      <xdr:row>96</xdr:row>
      <xdr:rowOff>17255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24681"/>
          <a:ext cx="838200" cy="5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17255</xdr:rowOff>
    </xdr:from>
    <xdr:to>
      <xdr:col>19</xdr:col>
      <xdr:colOff>177800</xdr:colOff>
      <xdr:row>96</xdr:row>
      <xdr:rowOff>104564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76455"/>
          <a:ext cx="889000" cy="8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104564</xdr:rowOff>
    </xdr:from>
    <xdr:to>
      <xdr:col>15</xdr:col>
      <xdr:colOff>50800</xdr:colOff>
      <xdr:row>96</xdr:row>
      <xdr:rowOff>105815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63764"/>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105815</xdr:rowOff>
    </xdr:from>
    <xdr:to>
      <xdr:col>10</xdr:col>
      <xdr:colOff>114300</xdr:colOff>
      <xdr:row>96</xdr:row>
      <xdr:rowOff>143861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65015"/>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25082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41429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86131</xdr:rowOff>
    </xdr:from>
    <xdr:to>
      <xdr:col>24</xdr:col>
      <xdr:colOff>114300</xdr:colOff>
      <xdr:row>96</xdr:row>
      <xdr:rowOff>16281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109008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2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137905</xdr:rowOff>
    </xdr:from>
    <xdr:to>
      <xdr:col>20</xdr:col>
      <xdr:colOff>38100</xdr:colOff>
      <xdr:row>96</xdr:row>
      <xdr:rowOff>68055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84582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20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53764</xdr:rowOff>
    </xdr:from>
    <xdr:to>
      <xdr:col>15</xdr:col>
      <xdr:colOff>101600</xdr:colOff>
      <xdr:row>96</xdr:row>
      <xdr:rowOff>155364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441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8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55015</xdr:rowOff>
    </xdr:from>
    <xdr:to>
      <xdr:col>10</xdr:col>
      <xdr:colOff>165100</xdr:colOff>
      <xdr:row>96</xdr:row>
      <xdr:rowOff>156615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1692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8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93061</xdr:rowOff>
    </xdr:from>
    <xdr:to>
      <xdr:col>6</xdr:col>
      <xdr:colOff>38100</xdr:colOff>
      <xdr:row>97</xdr:row>
      <xdr:rowOff>23211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39738</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2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47388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45356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123331</xdr:rowOff>
    </xdr:from>
    <xdr:to>
      <xdr:col>55</xdr:col>
      <xdr:colOff>0</xdr:colOff>
      <xdr:row>58</xdr:row>
      <xdr:rowOff>125696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67431"/>
          <a:ext cx="8382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123331</xdr:rowOff>
    </xdr:from>
    <xdr:to>
      <xdr:col>50</xdr:col>
      <xdr:colOff>114300</xdr:colOff>
      <xdr:row>58</xdr:row>
      <xdr:rowOff>130706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67431"/>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130706</xdr:rowOff>
    </xdr:from>
    <xdr:to>
      <xdr:col>45</xdr:col>
      <xdr:colOff>177800</xdr:colOff>
      <xdr:row>58</xdr:row>
      <xdr:rowOff>132227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74806"/>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130737</xdr:rowOff>
    </xdr:from>
    <xdr:to>
      <xdr:col>41</xdr:col>
      <xdr:colOff>50800</xdr:colOff>
      <xdr:row>58</xdr:row>
      <xdr:rowOff>132227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74837"/>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158825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161537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74896</xdr:rowOff>
    </xdr:from>
    <xdr:to>
      <xdr:col>55</xdr:col>
      <xdr:colOff>50800</xdr:colOff>
      <xdr:row>59</xdr:row>
      <xdr:rowOff>5046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161273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72531</xdr:rowOff>
    </xdr:from>
    <xdr:to>
      <xdr:col>50</xdr:col>
      <xdr:colOff>165100</xdr:colOff>
      <xdr:row>59</xdr:row>
      <xdr:rowOff>2681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165258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79906</xdr:rowOff>
    </xdr:from>
    <xdr:to>
      <xdr:col>46</xdr:col>
      <xdr:colOff>38100</xdr:colOff>
      <xdr:row>59</xdr:row>
      <xdr:rowOff>10056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2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1183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1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81427</xdr:rowOff>
    </xdr:from>
    <xdr:to>
      <xdr:col>41</xdr:col>
      <xdr:colOff>101600</xdr:colOff>
      <xdr:row>59</xdr:row>
      <xdr:rowOff>11577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2704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1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79937</xdr:rowOff>
    </xdr:from>
    <xdr:to>
      <xdr:col>36</xdr:col>
      <xdr:colOff>165100</xdr:colOff>
      <xdr:row>59</xdr:row>
      <xdr:rowOff>10087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1214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154660</xdr:rowOff>
    </xdr:from>
    <xdr:to>
      <xdr:col>55</xdr:col>
      <xdr:colOff>0</xdr:colOff>
      <xdr:row>78</xdr:row>
      <xdr:rowOff>36575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56310"/>
          <a:ext cx="838200" cy="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23137</xdr:rowOff>
    </xdr:from>
    <xdr:to>
      <xdr:col>50</xdr:col>
      <xdr:colOff>114300</xdr:colOff>
      <xdr:row>78</xdr:row>
      <xdr:rowOff>36575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96237"/>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23137</xdr:rowOff>
    </xdr:from>
    <xdr:to>
      <xdr:col>45</xdr:col>
      <xdr:colOff>177800</xdr:colOff>
      <xdr:row>78</xdr:row>
      <xdr:rowOff>79432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96237"/>
          <a:ext cx="889000" cy="5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79432</xdr:rowOff>
    </xdr:from>
    <xdr:to>
      <xdr:col>41</xdr:col>
      <xdr:colOff>50800</xdr:colOff>
      <xdr:row>78</xdr:row>
      <xdr:rowOff>97926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52532"/>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142887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103860</xdr:rowOff>
    </xdr:from>
    <xdr:to>
      <xdr:col>55</xdr:col>
      <xdr:colOff>50800</xdr:colOff>
      <xdr:row>78</xdr:row>
      <xdr:rowOff>34010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82287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157225</xdr:rowOff>
    </xdr:from>
    <xdr:to>
      <xdr:col>50</xdr:col>
      <xdr:colOff>165100</xdr:colOff>
      <xdr:row>78</xdr:row>
      <xdr:rowOff>87375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78502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5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143787</xdr:rowOff>
    </xdr:from>
    <xdr:to>
      <xdr:col>46</xdr:col>
      <xdr:colOff>38100</xdr:colOff>
      <xdr:row>78</xdr:row>
      <xdr:rowOff>73937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65064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28632</xdr:rowOff>
    </xdr:from>
    <xdr:to>
      <xdr:col>41</xdr:col>
      <xdr:colOff>101600</xdr:colOff>
      <xdr:row>78</xdr:row>
      <xdr:rowOff>130232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121359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47126</xdr:rowOff>
    </xdr:from>
    <xdr:to>
      <xdr:col>36</xdr:col>
      <xdr:colOff>165100</xdr:colOff>
      <xdr:row>78</xdr:row>
      <xdr:rowOff>148726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139853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47803</xdr:rowOff>
    </xdr:from>
    <xdr:to>
      <xdr:col>55</xdr:col>
      <xdr:colOff>0</xdr:colOff>
      <xdr:row>98</xdr:row>
      <xdr:rowOff>49786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49903"/>
          <a:ext cx="8382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103862</xdr:rowOff>
    </xdr:from>
    <xdr:to>
      <xdr:col>50</xdr:col>
      <xdr:colOff>114300</xdr:colOff>
      <xdr:row>98</xdr:row>
      <xdr:rowOff>47803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34512"/>
          <a:ext cx="889000" cy="1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103862</xdr:rowOff>
    </xdr:from>
    <xdr:to>
      <xdr:col>45</xdr:col>
      <xdr:colOff>177800</xdr:colOff>
      <xdr:row>98</xdr:row>
      <xdr:rowOff>94960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34512"/>
          <a:ext cx="889000" cy="1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94960</xdr:rowOff>
    </xdr:from>
    <xdr:to>
      <xdr:col>41</xdr:col>
      <xdr:colOff>50800</xdr:colOff>
      <xdr:row>99</xdr:row>
      <xdr:rowOff>15356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97060"/>
          <a:ext cx="889000" cy="9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97693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104560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170436</xdr:rowOff>
    </xdr:from>
    <xdr:to>
      <xdr:col>55</xdr:col>
      <xdr:colOff>50800</xdr:colOff>
      <xdr:row>98</xdr:row>
      <xdr:rowOff>100586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85363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1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168453</xdr:rowOff>
    </xdr:from>
    <xdr:to>
      <xdr:col>50</xdr:col>
      <xdr:colOff>165100</xdr:colOff>
      <xdr:row>98</xdr:row>
      <xdr:rowOff>98603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89730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53062</xdr:rowOff>
    </xdr:from>
    <xdr:to>
      <xdr:col>46</xdr:col>
      <xdr:colOff>38100</xdr:colOff>
      <xdr:row>97</xdr:row>
      <xdr:rowOff>154662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145789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77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44160</xdr:rowOff>
    </xdr:from>
    <xdr:to>
      <xdr:col>41</xdr:col>
      <xdr:colOff>101600</xdr:colOff>
      <xdr:row>98</xdr:row>
      <xdr:rowOff>145760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136887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136006</xdr:rowOff>
    </xdr:from>
    <xdr:to>
      <xdr:col>36</xdr:col>
      <xdr:colOff>165100</xdr:colOff>
      <xdr:row>99</xdr:row>
      <xdr:rowOff>66156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57283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572</xdr:rowOff>
    </xdr:from>
    <xdr:to>
      <xdr:col>85</xdr:col>
      <xdr:colOff>127000</xdr:colOff>
      <xdr:row>38</xdr:row>
      <xdr:rowOff>5592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15672"/>
          <a:ext cx="8382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156056</xdr:rowOff>
    </xdr:from>
    <xdr:to>
      <xdr:col>81</xdr:col>
      <xdr:colOff>50800</xdr:colOff>
      <xdr:row>38</xdr:row>
      <xdr:rowOff>5592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99706"/>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156056</xdr:rowOff>
    </xdr:from>
    <xdr:to>
      <xdr:col>76</xdr:col>
      <xdr:colOff>114300</xdr:colOff>
      <xdr:row>37</xdr:row>
      <xdr:rowOff>170007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99706"/>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170007</xdr:rowOff>
    </xdr:from>
    <xdr:to>
      <xdr:col>71</xdr:col>
      <xdr:colOff>177800</xdr:colOff>
      <xdr:row>38</xdr:row>
      <xdr:rowOff>8159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13657"/>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77175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86534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121222</xdr:rowOff>
    </xdr:from>
    <xdr:to>
      <xdr:col>85</xdr:col>
      <xdr:colOff>177800</xdr:colOff>
      <xdr:row>38</xdr:row>
      <xdr:rowOff>51372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80599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126242</xdr:rowOff>
    </xdr:from>
    <xdr:to>
      <xdr:col>81</xdr:col>
      <xdr:colOff>101600</xdr:colOff>
      <xdr:row>38</xdr:row>
      <xdr:rowOff>56392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72919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105256</xdr:rowOff>
    </xdr:from>
    <xdr:to>
      <xdr:col>76</xdr:col>
      <xdr:colOff>165100</xdr:colOff>
      <xdr:row>38</xdr:row>
      <xdr:rowOff>35406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26533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119208</xdr:rowOff>
    </xdr:from>
    <xdr:to>
      <xdr:col>72</xdr:col>
      <xdr:colOff>38100</xdr:colOff>
      <xdr:row>38</xdr:row>
      <xdr:rowOff>49358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6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65885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128809</xdr:rowOff>
    </xdr:from>
    <xdr:to>
      <xdr:col>67</xdr:col>
      <xdr:colOff>101600</xdr:colOff>
      <xdr:row>38</xdr:row>
      <xdr:rowOff>58959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75486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131931</xdr:rowOff>
    </xdr:from>
    <xdr:to>
      <xdr:col>85</xdr:col>
      <xdr:colOff>127000</xdr:colOff>
      <xdr:row>57</xdr:row>
      <xdr:rowOff>91176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33131"/>
          <a:ext cx="838200" cy="13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131931</xdr:rowOff>
    </xdr:from>
    <xdr:to>
      <xdr:col>81</xdr:col>
      <xdr:colOff>50800</xdr:colOff>
      <xdr:row>57</xdr:row>
      <xdr:rowOff>36306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33131"/>
          <a:ext cx="889000" cy="7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36306</xdr:rowOff>
    </xdr:from>
    <xdr:to>
      <xdr:col>76</xdr:col>
      <xdr:colOff>114300</xdr:colOff>
      <xdr:row>57</xdr:row>
      <xdr:rowOff>154420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08956"/>
          <a:ext cx="889000" cy="1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12516</xdr:rowOff>
    </xdr:from>
    <xdr:to>
      <xdr:col>71</xdr:col>
      <xdr:colOff>177800</xdr:colOff>
      <xdr:row>57</xdr:row>
      <xdr:rowOff>154420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85166"/>
          <a:ext cx="889000" cy="14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68558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78418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40376</xdr:rowOff>
    </xdr:from>
    <xdr:to>
      <xdr:col>85</xdr:col>
      <xdr:colOff>177800</xdr:colOff>
      <xdr:row>57</xdr:row>
      <xdr:rowOff>141976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63253</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81131</xdr:rowOff>
    </xdr:from>
    <xdr:to>
      <xdr:col>81</xdr:col>
      <xdr:colOff>101600</xdr:colOff>
      <xdr:row>57</xdr:row>
      <xdr:rowOff>11281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27808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5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156956</xdr:rowOff>
    </xdr:from>
    <xdr:to>
      <xdr:col>76</xdr:col>
      <xdr:colOff>165100</xdr:colOff>
      <xdr:row>57</xdr:row>
      <xdr:rowOff>87106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5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103633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103620</xdr:rowOff>
    </xdr:from>
    <xdr:to>
      <xdr:col>72</xdr:col>
      <xdr:colOff>38100</xdr:colOff>
      <xdr:row>58</xdr:row>
      <xdr:rowOff>33770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50297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5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133166</xdr:rowOff>
    </xdr:from>
    <xdr:to>
      <xdr:col>67</xdr:col>
      <xdr:colOff>101600</xdr:colOff>
      <xdr:row>57</xdr:row>
      <xdr:rowOff>63316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79843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0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80360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81472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169108</xdr:rowOff>
    </xdr:from>
    <xdr:to>
      <xdr:col>85</xdr:col>
      <xdr:colOff>127000</xdr:colOff>
      <xdr:row>98</xdr:row>
      <xdr:rowOff>7677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99758"/>
          <a:ext cx="8382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7677</xdr:rowOff>
    </xdr:from>
    <xdr:to>
      <xdr:col>81</xdr:col>
      <xdr:colOff>50800</xdr:colOff>
      <xdr:row>98</xdr:row>
      <xdr:rowOff>68266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09777"/>
          <a:ext cx="889000" cy="6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68193</xdr:rowOff>
    </xdr:from>
    <xdr:to>
      <xdr:col>76</xdr:col>
      <xdr:colOff>114300</xdr:colOff>
      <xdr:row>98</xdr:row>
      <xdr:rowOff>68266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70293"/>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68193</xdr:rowOff>
    </xdr:from>
    <xdr:to>
      <xdr:col>71</xdr:col>
      <xdr:colOff>177800</xdr:colOff>
      <xdr:row>98</xdr:row>
      <xdr:rowOff>74507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70293"/>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70869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53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67966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118308</xdr:rowOff>
    </xdr:from>
    <xdr:to>
      <xdr:col>85</xdr:col>
      <xdr:colOff>177800</xdr:colOff>
      <xdr:row>98</xdr:row>
      <xdr:rowOff>48458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96735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2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128327</xdr:rowOff>
    </xdr:from>
    <xdr:to>
      <xdr:col>81</xdr:col>
      <xdr:colOff>101600</xdr:colOff>
      <xdr:row>98</xdr:row>
      <xdr:rowOff>58477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49604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5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17466</xdr:rowOff>
    </xdr:from>
    <xdr:to>
      <xdr:col>76</xdr:col>
      <xdr:colOff>165100</xdr:colOff>
      <xdr:row>98</xdr:row>
      <xdr:rowOff>119066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110193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1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17393</xdr:rowOff>
    </xdr:from>
    <xdr:to>
      <xdr:col>72</xdr:col>
      <xdr:colOff>38100</xdr:colOff>
      <xdr:row>98</xdr:row>
      <xdr:rowOff>118993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110120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23707</xdr:rowOff>
    </xdr:from>
    <xdr:to>
      <xdr:col>67</xdr:col>
      <xdr:colOff>101600</xdr:colOff>
      <xdr:row>98</xdr:row>
      <xdr:rowOff>125307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116434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1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総務費については、増加となっており、類似団体平均も上回る状況となった。増加となったのは、ふるさと納税寄付額の増加による経費や基金積立金の増加によるものと考えられる。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民生費については、減少となっており、類似団体平均も下回る状況が続いている。減少となったのは、新型コロナウイルス感染症に伴う臨時給付金事業の終了によるものと考えられる。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増加となっており、類似団体平均も上回る状況が続いている。増加となったのは、新型コロナウイルス感染症ワクチン接種に係る費用や次期一般廃棄物最終処分場建設事業によるもの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商工費については、増加となっているが、類似団体平均は下回る状況が続いている。増加となったのは、温泉井掘削工事によるものと考えられる。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教育費については、減少となっているが、類似団体平均は上回る状況が続いている。減少となったのは、幼稚園、小学校施設の改修が終了によるものと考えられる。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その他の目的別歳出については、若干の増減はあるものの、類似団体平均を下回る状況となっている。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災害などの突発的な支出に対応するため、事業の精査や歳出経費の削減のほか、町税等の徴収強化により自主財源の確保を継続的に実施し、財政調整基金への積み立てを行ってきた。実質単年度収支はマイナス値から年々回復し、改善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しかし、今後の人口減少や交付税の減少などにより厳しい財政状況が予想されることから、引き続き自主財源の確保及び歳出の抑制に努める。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連結対象全ての会計で、実質赤字及び資金不足は生じておらず、また、標準財政規模においてもほぼ全ての会計で横ばいとなっている。一般会計においては、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の増加となっており、地方税の増加によるものと考えられる。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しかし、今後の人口減少や交付税の減少などにより厳しい財政状況が予想されることから、引き続き自主財源の確保及び歳出の抑制に努める。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6186239</v>
      </c>
      <c r="BO4" s="371"/>
      <c r="BP4" s="371"/>
      <c r="BQ4" s="371"/>
      <c r="BR4" s="371"/>
      <c r="BS4" s="371"/>
      <c r="BT4" s="371"/>
      <c r="BU4" s="372"/>
      <c r="BV4" s="370">
        <v>6343800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12.8</v>
      </c>
      <c r="CU4" s="377"/>
      <c r="CV4" s="377"/>
      <c r="CW4" s="377"/>
      <c r="CX4" s="377"/>
      <c r="CY4" s="377"/>
      <c r="CZ4" s="377"/>
      <c r="DA4" s="378"/>
      <c r="DB4" s="376">
        <v>11.9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5815738</v>
      </c>
      <c r="BO5" s="439"/>
      <c r="BP5" s="439"/>
      <c r="BQ5" s="439"/>
      <c r="BR5" s="439"/>
      <c r="BS5" s="439"/>
      <c r="BT5" s="439"/>
      <c r="BU5" s="440"/>
      <c r="BV5" s="438">
        <v>5994190</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82.2</v>
      </c>
      <c r="CU5" s="405"/>
      <c r="CV5" s="405"/>
      <c r="CW5" s="405"/>
      <c r="CX5" s="405"/>
      <c r="CY5" s="405"/>
      <c r="CZ5" s="405"/>
      <c r="DA5" s="406"/>
      <c r="DB5" s="404">
        <v>77.400000000000006</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370501</v>
      </c>
      <c r="BO6" s="439"/>
      <c r="BP6" s="439"/>
      <c r="BQ6" s="439"/>
      <c r="BR6" s="439"/>
      <c r="BS6" s="439"/>
      <c r="BT6" s="439"/>
      <c r="BU6" s="440"/>
      <c r="BV6" s="438">
        <v>349610</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82.2</v>
      </c>
      <c r="CU6" s="445"/>
      <c r="CV6" s="445"/>
      <c r="CW6" s="445"/>
      <c r="CX6" s="445"/>
      <c r="CY6" s="445"/>
      <c r="CZ6" s="445"/>
      <c r="DA6" s="446"/>
      <c r="DB6" s="444">
        <v>80.400000000000006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5539</v>
      </c>
      <c r="BO7" s="439"/>
      <c r="BP7" s="439"/>
      <c r="BQ7" s="439"/>
      <c r="BR7" s="439"/>
      <c r="BS7" s="439"/>
      <c r="BT7" s="439"/>
      <c r="BU7" s="440"/>
      <c r="BV7" s="438">
        <v>1051</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2859785</v>
      </c>
      <c r="CU7" s="439"/>
      <c r="CV7" s="439"/>
      <c r="CW7" s="439"/>
      <c r="CX7" s="439"/>
      <c r="CY7" s="439"/>
      <c r="CZ7" s="439"/>
      <c r="DA7" s="440"/>
      <c r="DB7" s="438">
        <v>2940491</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364962</v>
      </c>
      <c r="BO8" s="439"/>
      <c r="BP8" s="439"/>
      <c r="BQ8" s="439"/>
      <c r="BR8" s="439"/>
      <c r="BS8" s="439"/>
      <c r="BT8" s="439"/>
      <c r="BU8" s="440"/>
      <c r="BV8" s="438">
        <v>348559</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0.23</v>
      </c>
      <c r="CU8" s="448"/>
      <c r="CV8" s="448"/>
      <c r="CW8" s="448"/>
      <c r="CX8" s="448"/>
      <c r="CY8" s="448"/>
      <c r="CZ8" s="448"/>
      <c r="DA8" s="449"/>
      <c r="DB8" s="447">
        <v>0.24</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4722</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16403</v>
      </c>
      <c r="BO9" s="439"/>
      <c r="BP9" s="439"/>
      <c r="BQ9" s="439"/>
      <c r="BR9" s="439"/>
      <c r="BS9" s="439"/>
      <c r="BT9" s="439"/>
      <c r="BU9" s="440"/>
      <c r="BV9" s="438">
        <v>239129</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13.2</v>
      </c>
      <c r="CU9" s="405"/>
      <c r="CV9" s="405"/>
      <c r="CW9" s="405"/>
      <c r="CX9" s="405"/>
      <c r="CY9" s="405"/>
      <c r="CZ9" s="405"/>
      <c r="DA9" s="406"/>
      <c r="DB9" s="404">
        <v>13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5415</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174426</v>
      </c>
      <c r="BO10" s="439"/>
      <c r="BP10" s="439"/>
      <c r="BQ10" s="439"/>
      <c r="BR10" s="439"/>
      <c r="BS10" s="439"/>
      <c r="BT10" s="439"/>
      <c r="BU10" s="440"/>
      <c r="BV10" s="438">
        <v>425</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107</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4488</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96</v>
      </c>
      <c r="AV12" s="434"/>
      <c r="AW12" s="434"/>
      <c r="AX12" s="434"/>
      <c r="AY12" s="435" t="s">
        <v>137</v>
      </c>
      <c r="AZ12" s="436"/>
      <c r="BA12" s="436"/>
      <c r="BB12" s="436"/>
      <c r="BC12" s="436"/>
      <c r="BD12" s="436"/>
      <c r="BE12" s="436"/>
      <c r="BF12" s="436"/>
      <c r="BG12" s="436"/>
      <c r="BH12" s="436"/>
      <c r="BI12" s="436"/>
      <c r="BJ12" s="436"/>
      <c r="BK12" s="436"/>
      <c r="BL12" s="436"/>
      <c r="BM12" s="437"/>
      <c r="BN12" s="438">
        <v>98217</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4443</v>
      </c>
      <c r="S13" s="492"/>
      <c r="T13" s="492"/>
      <c r="U13" s="492"/>
      <c r="V13" s="493"/>
      <c r="W13" s="417" t="s">
        <v>141</v>
      </c>
      <c r="X13" s="418"/>
      <c r="Y13" s="418"/>
      <c r="Z13" s="418"/>
      <c r="AA13" s="418"/>
      <c r="AB13" s="408"/>
      <c r="AC13" s="458">
        <v>1101</v>
      </c>
      <c r="AD13" s="459"/>
      <c r="AE13" s="459"/>
      <c r="AF13" s="459"/>
      <c r="AG13" s="501"/>
      <c r="AH13" s="458">
        <v>1262</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92612</v>
      </c>
      <c r="BO13" s="439"/>
      <c r="BP13" s="439"/>
      <c r="BQ13" s="439"/>
      <c r="BR13" s="439"/>
      <c r="BS13" s="439"/>
      <c r="BT13" s="439"/>
      <c r="BU13" s="440"/>
      <c r="BV13" s="438">
        <v>239554</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7.7</v>
      </c>
      <c r="CU13" s="405"/>
      <c r="CV13" s="405"/>
      <c r="CW13" s="405"/>
      <c r="CX13" s="405"/>
      <c r="CY13" s="405"/>
      <c r="CZ13" s="405"/>
      <c r="DA13" s="406"/>
      <c r="DB13" s="404">
        <v>7.8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4595</v>
      </c>
      <c r="S14" s="492"/>
      <c r="T14" s="492"/>
      <c r="U14" s="492"/>
      <c r="V14" s="493"/>
      <c r="W14" s="397"/>
      <c r="X14" s="398"/>
      <c r="Y14" s="398"/>
      <c r="Z14" s="398"/>
      <c r="AA14" s="398"/>
      <c r="AB14" s="387"/>
      <c r="AC14" s="494">
        <v>39.799999999999997</v>
      </c>
      <c r="AD14" s="495"/>
      <c r="AE14" s="495"/>
      <c r="AF14" s="495"/>
      <c r="AG14" s="496"/>
      <c r="AH14" s="494">
        <v>39.200000000000003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4567</v>
      </c>
      <c r="S15" s="492"/>
      <c r="T15" s="492"/>
      <c r="U15" s="492"/>
      <c r="V15" s="493"/>
      <c r="W15" s="417" t="s">
        <v>148</v>
      </c>
      <c r="X15" s="418"/>
      <c r="Y15" s="418"/>
      <c r="Z15" s="418"/>
      <c r="AA15" s="418"/>
      <c r="AB15" s="408"/>
      <c r="AC15" s="458">
        <v>450</v>
      </c>
      <c r="AD15" s="459"/>
      <c r="AE15" s="459"/>
      <c r="AF15" s="459"/>
      <c r="AG15" s="501"/>
      <c r="AH15" s="458">
        <v>648</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582849</v>
      </c>
      <c r="BO15" s="371"/>
      <c r="BP15" s="371"/>
      <c r="BQ15" s="371"/>
      <c r="BR15" s="371"/>
      <c r="BS15" s="371"/>
      <c r="BT15" s="371"/>
      <c r="BU15" s="372"/>
      <c r="BV15" s="370">
        <v>588726</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16.3</v>
      </c>
      <c r="AD16" s="495"/>
      <c r="AE16" s="495"/>
      <c r="AF16" s="495"/>
      <c r="AG16" s="496"/>
      <c r="AH16" s="494">
        <v>20.100000000000001</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2683491</v>
      </c>
      <c r="BO16" s="439"/>
      <c r="BP16" s="439"/>
      <c r="BQ16" s="439"/>
      <c r="BR16" s="439"/>
      <c r="BS16" s="439"/>
      <c r="BT16" s="439"/>
      <c r="BU16" s="440"/>
      <c r="BV16" s="438">
        <v>2677886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1213</v>
      </c>
      <c r="AD17" s="459"/>
      <c r="AE17" s="459"/>
      <c r="AF17" s="459"/>
      <c r="AG17" s="501"/>
      <c r="AH17" s="458">
        <v>1311</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730698</v>
      </c>
      <c r="BO17" s="439"/>
      <c r="BP17" s="439"/>
      <c r="BQ17" s="439"/>
      <c r="BR17" s="439"/>
      <c r="BS17" s="439"/>
      <c r="BT17" s="439"/>
      <c r="BU17" s="440"/>
      <c r="BV17" s="438">
        <v>739808</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397.72</v>
      </c>
      <c r="M18" s="523"/>
      <c r="N18" s="523"/>
      <c r="O18" s="523"/>
      <c r="P18" s="523"/>
      <c r="Q18" s="523"/>
      <c r="R18" s="524"/>
      <c r="S18" s="524"/>
      <c r="T18" s="524"/>
      <c r="U18" s="524"/>
      <c r="V18" s="525"/>
      <c r="W18" s="419"/>
      <c r="X18" s="420"/>
      <c r="Y18" s="420"/>
      <c r="Z18" s="420"/>
      <c r="AA18" s="420"/>
      <c r="AB18" s="411"/>
      <c r="AC18" s="526">
        <v>43.9</v>
      </c>
      <c r="AD18" s="527"/>
      <c r="AE18" s="527"/>
      <c r="AF18" s="527"/>
      <c r="AG18" s="528"/>
      <c r="AH18" s="526">
        <v>40.700000000000003</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2365336</v>
      </c>
      <c r="BO18" s="439"/>
      <c r="BP18" s="439"/>
      <c r="BQ18" s="439"/>
      <c r="BR18" s="439"/>
      <c r="BS18" s="439"/>
      <c r="BT18" s="439"/>
      <c r="BU18" s="440"/>
      <c r="BV18" s="438">
        <v>2292461</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12</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3836580</v>
      </c>
      <c r="BO19" s="439"/>
      <c r="BP19" s="439"/>
      <c r="BQ19" s="439"/>
      <c r="BR19" s="439"/>
      <c r="BS19" s="439"/>
      <c r="BT19" s="439"/>
      <c r="BU19" s="440"/>
      <c r="BV19" s="438">
        <v>3753563</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1958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5568829</v>
      </c>
      <c r="BO22" s="371"/>
      <c r="BP22" s="371"/>
      <c r="BQ22" s="371"/>
      <c r="BR22" s="371"/>
      <c r="BS22" s="371"/>
      <c r="BT22" s="371"/>
      <c r="BU22" s="372"/>
      <c r="BV22" s="370">
        <v>5572580</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4742256</v>
      </c>
      <c r="BO23" s="439"/>
      <c r="BP23" s="439"/>
      <c r="BQ23" s="439"/>
      <c r="BR23" s="439"/>
      <c r="BS23" s="439"/>
      <c r="BT23" s="439"/>
      <c r="BU23" s="440"/>
      <c r="BV23" s="438">
        <v>4917698</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6110</v>
      </c>
      <c r="R24" s="459"/>
      <c r="S24" s="459"/>
      <c r="T24" s="459"/>
      <c r="U24" s="459"/>
      <c r="V24" s="501"/>
      <c r="W24" s="566"/>
      <c r="X24" s="554"/>
      <c r="Y24" s="555"/>
      <c r="Z24" s="457" t="s">
        <v>173</v>
      </c>
      <c r="AA24" s="431"/>
      <c r="AB24" s="431"/>
      <c r="AC24" s="431"/>
      <c r="AD24" s="431"/>
      <c r="AE24" s="431"/>
      <c r="AF24" s="431"/>
      <c r="AG24" s="432"/>
      <c r="AH24" s="458">
        <v>81</v>
      </c>
      <c r="AI24" s="459"/>
      <c r="AJ24" s="459"/>
      <c r="AK24" s="459"/>
      <c r="AL24" s="501"/>
      <c r="AM24" s="458">
        <v>248103</v>
      </c>
      <c r="AN24" s="459"/>
      <c r="AO24" s="459"/>
      <c r="AP24" s="459"/>
      <c r="AQ24" s="459"/>
      <c r="AR24" s="501"/>
      <c r="AS24" s="458">
        <v>3063</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3995317</v>
      </c>
      <c r="BO24" s="439"/>
      <c r="BP24" s="439"/>
      <c r="BQ24" s="439"/>
      <c r="BR24" s="439"/>
      <c r="BS24" s="439"/>
      <c r="BT24" s="439"/>
      <c r="BU24" s="440"/>
      <c r="BV24" s="438">
        <v>3808110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1</v>
      </c>
      <c r="M25" s="459"/>
      <c r="N25" s="459"/>
      <c r="O25" s="459"/>
      <c r="P25" s="501"/>
      <c r="Q25" s="458">
        <v>5180</v>
      </c>
      <c r="R25" s="459"/>
      <c r="S25" s="459"/>
      <c r="T25" s="459"/>
      <c r="U25" s="459"/>
      <c r="V25" s="501"/>
      <c r="W25" s="566"/>
      <c r="X25" s="554"/>
      <c r="Y25" s="555"/>
      <c r="Z25" s="457" t="s">
        <v>176</v>
      </c>
      <c r="AA25" s="431"/>
      <c r="AB25" s="431"/>
      <c r="AC25" s="431"/>
      <c r="AD25" s="431"/>
      <c r="AE25" s="431"/>
      <c r="AF25" s="431"/>
      <c r="AG25" s="432"/>
      <c r="AH25" s="458" t="s">
        <v>177</v>
      </c>
      <c r="AI25" s="459"/>
      <c r="AJ25" s="459"/>
      <c r="AK25" s="459"/>
      <c r="AL25" s="501"/>
      <c r="AM25" s="458" t="s">
        <v>131</v>
      </c>
      <c r="AN25" s="459"/>
      <c r="AO25" s="459"/>
      <c r="AP25" s="459"/>
      <c r="AQ25" s="459"/>
      <c r="AR25" s="501"/>
      <c r="AS25" s="458" t="s">
        <v>131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664566</v>
      </c>
      <c r="BO25" s="371"/>
      <c r="BP25" s="371"/>
      <c r="BQ25" s="371"/>
      <c r="BR25" s="371"/>
      <c r="BS25" s="371"/>
      <c r="BT25" s="371"/>
      <c r="BU25" s="372"/>
      <c r="BV25" s="370">
        <v>550329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4900</v>
      </c>
      <c r="R26" s="459"/>
      <c r="S26" s="459"/>
      <c r="T26" s="459"/>
      <c r="U26" s="459"/>
      <c r="V26" s="501"/>
      <c r="W26" s="566"/>
      <c r="X26" s="554"/>
      <c r="Y26" s="555"/>
      <c r="Z26" s="457" t="s">
        <v>180</v>
      </c>
      <c r="AA26" s="578"/>
      <c r="AB26" s="578"/>
      <c r="AC26" s="578"/>
      <c r="AD26" s="578"/>
      <c r="AE26" s="578"/>
      <c r="AF26" s="578"/>
      <c r="AG26" s="579"/>
      <c r="AH26" s="458" t="s">
        <v>177</v>
      </c>
      <c r="AI26" s="459"/>
      <c r="AJ26" s="459"/>
      <c r="AK26" s="459"/>
      <c r="AL26" s="501"/>
      <c r="AM26" s="458" t="s">
        <v>139</v>
      </c>
      <c r="AN26" s="459"/>
      <c r="AO26" s="459"/>
      <c r="AP26" s="459"/>
      <c r="AQ26" s="459"/>
      <c r="AR26" s="501"/>
      <c r="AS26" s="458" t="s">
        <v>177</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177</v>
      </c>
      <c r="BO26" s="439"/>
      <c r="BP26" s="439"/>
      <c r="BQ26" s="439"/>
      <c r="BR26" s="439"/>
      <c r="BS26" s="439"/>
      <c r="BT26" s="439"/>
      <c r="BU26" s="440"/>
      <c r="BV26" s="438" t="s">
        <v>139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2220</v>
      </c>
      <c r="R27" s="459"/>
      <c r="S27" s="459"/>
      <c r="T27" s="459"/>
      <c r="U27" s="459"/>
      <c r="V27" s="501"/>
      <c r="W27" s="566"/>
      <c r="X27" s="554"/>
      <c r="Y27" s="555"/>
      <c r="Z27" s="457" t="s">
        <v>183</v>
      </c>
      <c r="AA27" s="431"/>
      <c r="AB27" s="431"/>
      <c r="AC27" s="431"/>
      <c r="AD27" s="431"/>
      <c r="AE27" s="431"/>
      <c r="AF27" s="431"/>
      <c r="AG27" s="432"/>
      <c r="AH27" s="458">
        <v>20</v>
      </c>
      <c r="AI27" s="459"/>
      <c r="AJ27" s="459"/>
      <c r="AK27" s="459"/>
      <c r="AL27" s="501"/>
      <c r="AM27" s="458">
        <v>59310</v>
      </c>
      <c r="AN27" s="459"/>
      <c r="AO27" s="459"/>
      <c r="AP27" s="459"/>
      <c r="AQ27" s="459"/>
      <c r="AR27" s="501"/>
      <c r="AS27" s="458">
        <v>2966</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v>6460</v>
      </c>
      <c r="BO27" s="548"/>
      <c r="BP27" s="548"/>
      <c r="BQ27" s="548"/>
      <c r="BR27" s="548"/>
      <c r="BS27" s="548"/>
      <c r="BT27" s="548"/>
      <c r="BU27" s="549"/>
      <c r="BV27" s="547">
        <v>6460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185</v>
      </c>
      <c r="F28" s="431"/>
      <c r="G28" s="431"/>
      <c r="H28" s="431"/>
      <c r="I28" s="431"/>
      <c r="J28" s="431"/>
      <c r="K28" s="432"/>
      <c r="L28" s="458">
        <v>1</v>
      </c>
      <c r="M28" s="459"/>
      <c r="N28" s="459"/>
      <c r="O28" s="459"/>
      <c r="P28" s="501"/>
      <c r="Q28" s="458">
        <v>1780</v>
      </c>
      <c r="R28" s="459"/>
      <c r="S28" s="459"/>
      <c r="T28" s="459"/>
      <c r="U28" s="459"/>
      <c r="V28" s="501"/>
      <c r="W28" s="566"/>
      <c r="X28" s="554"/>
      <c r="Y28" s="555"/>
      <c r="Z28" s="457" t="s">
        <v>186</v>
      </c>
      <c r="AA28" s="431"/>
      <c r="AB28" s="431"/>
      <c r="AC28" s="431"/>
      <c r="AD28" s="431"/>
      <c r="AE28" s="431"/>
      <c r="AF28" s="431"/>
      <c r="AG28" s="432"/>
      <c r="AH28" s="458" t="s">
        <v>131</v>
      </c>
      <c r="AI28" s="459"/>
      <c r="AJ28" s="459"/>
      <c r="AK28" s="459"/>
      <c r="AL28" s="501"/>
      <c r="AM28" s="458" t="s">
        <v>139</v>
      </c>
      <c r="AN28" s="459"/>
      <c r="AO28" s="459"/>
      <c r="AP28" s="459"/>
      <c r="AQ28" s="459"/>
      <c r="AR28" s="501"/>
      <c r="AS28" s="458" t="s">
        <v>177</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925623</v>
      </c>
      <c r="BO28" s="371"/>
      <c r="BP28" s="371"/>
      <c r="BQ28" s="371"/>
      <c r="BR28" s="371"/>
      <c r="BS28" s="371"/>
      <c r="BT28" s="371"/>
      <c r="BU28" s="372"/>
      <c r="BV28" s="370">
        <v>849414</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188</v>
      </c>
      <c r="F29" s="431"/>
      <c r="G29" s="431"/>
      <c r="H29" s="431"/>
      <c r="I29" s="431"/>
      <c r="J29" s="431"/>
      <c r="K29" s="432"/>
      <c r="L29" s="458">
        <v>8</v>
      </c>
      <c r="M29" s="459"/>
      <c r="N29" s="459"/>
      <c r="O29" s="459"/>
      <c r="P29" s="501"/>
      <c r="Q29" s="458">
        <v>1480</v>
      </c>
      <c r="R29" s="459"/>
      <c r="S29" s="459"/>
      <c r="T29" s="459"/>
      <c r="U29" s="459"/>
      <c r="V29" s="501"/>
      <c r="W29" s="567"/>
      <c r="X29" s="568"/>
      <c r="Y29" s="569"/>
      <c r="Z29" s="457" t="s">
        <v>189</v>
      </c>
      <c r="AA29" s="431"/>
      <c r="AB29" s="431"/>
      <c r="AC29" s="431"/>
      <c r="AD29" s="431"/>
      <c r="AE29" s="431"/>
      <c r="AF29" s="431"/>
      <c r="AG29" s="432"/>
      <c r="AH29" s="458">
        <v>101</v>
      </c>
      <c r="AI29" s="459"/>
      <c r="AJ29" s="459"/>
      <c r="AK29" s="459"/>
      <c r="AL29" s="501"/>
      <c r="AM29" s="458">
        <v>307413</v>
      </c>
      <c r="AN29" s="459"/>
      <c r="AO29" s="459"/>
      <c r="AP29" s="459"/>
      <c r="AQ29" s="459"/>
      <c r="AR29" s="501"/>
      <c r="AS29" s="458">
        <v>3044</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724867</v>
      </c>
      <c r="BO29" s="439"/>
      <c r="BP29" s="439"/>
      <c r="BQ29" s="439"/>
      <c r="BR29" s="439"/>
      <c r="BS29" s="439"/>
      <c r="BT29" s="439"/>
      <c r="BU29" s="440"/>
      <c r="BV29" s="438">
        <v>670347</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96.3</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2527410</v>
      </c>
      <c r="BO30" s="548"/>
      <c r="BP30" s="548"/>
      <c r="BQ30" s="548"/>
      <c r="BR30" s="548"/>
      <c r="BS30" s="548"/>
      <c r="BT30" s="548"/>
      <c r="BU30" s="549"/>
      <c r="BV30" s="547">
        <v>2404247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198</v>
      </c>
      <c r="D33" s="425"/>
      <c r="E33" s="396" t="s">
        <v>199</v>
      </c>
      <c r="F33" s="396"/>
      <c r="G33" s="396"/>
      <c r="H33" s="396"/>
      <c r="I33" s="396"/>
      <c r="J33" s="396"/>
      <c r="K33" s="396"/>
      <c r="L33" s="396"/>
      <c r="M33" s="396"/>
      <c r="N33" s="396"/>
      <c r="O33" s="396"/>
      <c r="P33" s="396"/>
      <c r="Q33" s="396"/>
      <c r="R33" s="396"/>
      <c r="S33" s="396"/>
      <c r="T33" s="206"/>
      <c r="U33" s="425" t="s">
        <v>198</v>
      </c>
      <c r="V33" s="425"/>
      <c r="W33" s="396" t="s">
        <v>200</v>
      </c>
      <c r="X33" s="396"/>
      <c r="Y33" s="396"/>
      <c r="Z33" s="396"/>
      <c r="AA33" s="396"/>
      <c r="AB33" s="396"/>
      <c r="AC33" s="396"/>
      <c r="AD33" s="396"/>
      <c r="AE33" s="396"/>
      <c r="AF33" s="396"/>
      <c r="AG33" s="396"/>
      <c r="AH33" s="396"/>
      <c r="AI33" s="396"/>
      <c r="AJ33" s="396"/>
      <c r="AK33" s="396"/>
      <c r="AL33" s="206"/>
      <c r="AM33" s="425" t="s">
        <v>201</v>
      </c>
      <c r="AN33" s="425"/>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201</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根室北部消防事務組合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国民健康保険診療所事業特別会計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根室北部廃棄物処理広域連合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根室北部衛生組合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ByKvb0AUIBPj66Zwviq6xU59Hv2aA4BFK9wsK1pLCIHZbiLzKhDeYfxUEv/FS31UAMHER3VYsOlRVYoyqeRxQ==" saltValue="Sy4K2QtsGOV+hci2n+rqy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59" zoomScaleNormal="59" zoomScaleSheetLayoutView="100" workbookViewId="0">
      <selection activeCell="M32" sqref="M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564</v>
      </c>
      <c r="D34" s="1151"/>
      <c r="E34" s="1152"/>
      <c r="F34" s="32">
        <v>3.33</v>
      </c>
      <c r="G34" s="33">
        <v>3.22</v>
      </c>
      <c r="H34" s="33">
        <v>4.2</v>
      </c>
      <c r="I34" s="33">
        <v>11.85</v>
      </c>
      <c r="J34" s="34">
        <v>12.76</v>
      </c>
      <c r="K34" s="22"/>
      <c r="L34" s="22"/>
      <c r="M34" s="22"/>
      <c r="N34" s="22"/>
      <c r="O34" s="22"/>
      <c r="P34" s="22"/>
    </row>
    <row r="35" spans="1:16" ht="39" customHeight="1" x14ac:dyDescent="0.15">
      <c r="A35" s="22"/>
      <c r="B35" s="35"/>
      <c r="C35" s="1145" t="s">
        <v>565</v>
      </c>
      <c r="D35" s="1146"/>
      <c r="E35" s="1147"/>
      <c r="F35" s="36">
        <v>2.46</v>
      </c>
      <c r="G35" s="37">
        <v>2.86</v>
      </c>
      <c r="H35" s="37">
        <v>3.45</v>
      </c>
      <c r="I35" s="37">
        <v>3.03</v>
      </c>
      <c r="J35" s="38">
        <v>3.2</v>
      </c>
      <c r="K35" s="22"/>
      <c r="L35" s="22"/>
      <c r="M35" s="22"/>
      <c r="N35" s="22"/>
      <c r="O35" s="22"/>
      <c r="P35" s="22"/>
    </row>
    <row r="36" spans="1:16" ht="39" customHeight="1" x14ac:dyDescent="0.15">
      <c r="A36" s="22"/>
      <c r="B36" s="35"/>
      <c r="C36" s="1145" t="s">
        <v>566</v>
      </c>
      <c r="D36" s="1146"/>
      <c r="E36" s="1147"/>
      <c r="F36" s="36">
        <v>0.24</v>
      </c>
      <c r="G36" s="37">
        <v>0.33</v>
      </c>
      <c r="H36" s="37">
        <v>7.0000000000000007E-2</v>
      </c>
      <c r="I36" s="37">
        <v>0.81</v>
      </c>
      <c r="J36" s="38">
        <v>0.36</v>
      </c>
      <c r="K36" s="22"/>
      <c r="L36" s="22"/>
      <c r="M36" s="22"/>
      <c r="N36" s="22"/>
      <c r="O36" s="22"/>
      <c r="P36" s="22"/>
    </row>
    <row r="37" spans="1:16" ht="39" customHeight="1" x14ac:dyDescent="0.15">
      <c r="A37" s="22"/>
      <c r="B37" s="35"/>
      <c r="C37" s="1145" t="s">
        <v>567</v>
      </c>
      <c r="D37" s="1146"/>
      <c r="E37" s="1147"/>
      <c r="F37" s="36">
        <v>0.24</v>
      </c>
      <c r="G37" s="37">
        <v>0.77</v>
      </c>
      <c r="H37" s="37">
        <v>0.27</v>
      </c>
      <c r="I37" s="37">
        <v>0.21</v>
      </c>
      <c r="J37" s="38">
        <v>0.28000000000000003</v>
      </c>
      <c r="K37" s="22"/>
      <c r="L37" s="22"/>
      <c r="M37" s="22"/>
      <c r="N37" s="22"/>
      <c r="O37" s="22"/>
      <c r="P37" s="22"/>
    </row>
    <row r="38" spans="1:16" ht="39" customHeight="1" x14ac:dyDescent="0.15">
      <c r="A38" s="22"/>
      <c r="B38" s="35"/>
      <c r="C38" s="1145" t="s">
        <v>568</v>
      </c>
      <c r="D38" s="1146"/>
      <c r="E38" s="1147"/>
      <c r="F38" s="36">
        <v>0.04</v>
      </c>
      <c r="G38" s="37">
        <v>7.0000000000000007E-2</v>
      </c>
      <c r="H38" s="37">
        <v>0.08</v>
      </c>
      <c r="I38" s="37">
        <v>0.09</v>
      </c>
      <c r="J38" s="38">
        <v>0.11</v>
      </c>
      <c r="K38" s="22"/>
      <c r="L38" s="22"/>
      <c r="M38" s="22"/>
      <c r="N38" s="22"/>
      <c r="O38" s="22"/>
      <c r="P38" s="22"/>
    </row>
    <row r="39" spans="1:16" ht="39" customHeight="1" x14ac:dyDescent="0.15">
      <c r="A39" s="22"/>
      <c r="B39" s="35"/>
      <c r="C39" s="1145" t="s">
        <v>569</v>
      </c>
      <c r="D39" s="1146"/>
      <c r="E39" s="1147"/>
      <c r="F39" s="36">
        <v>0.02</v>
      </c>
      <c r="G39" s="37">
        <v>0.01</v>
      </c>
      <c r="H39" s="37">
        <v>0</v>
      </c>
      <c r="I39" s="37">
        <v>0.02</v>
      </c>
      <c r="J39" s="38">
        <v>0.05</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571</v>
      </c>
      <c r="D43" s="1149"/>
      <c r="E43" s="11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IzO0+2oc8DJw7kSxG2aNAUzFBke7B2VmbOXN/79OVdHHOX3YYrbt4RSjTEjBbbA7KRLwwzvPaE0IoUvTReGfw==" saltValue="xqG3yvwVJE/o+BATZdu7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6" zoomScale="68" zoomScaleNormal="68"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378</v>
      </c>
      <c r="L45" s="60">
        <v>384</v>
      </c>
      <c r="M45" s="60">
        <v>369</v>
      </c>
      <c r="N45" s="60">
        <v>502</v>
      </c>
      <c r="O45" s="61">
        <v>514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15">
      <c r="A48" s="48"/>
      <c r="B48" s="1155"/>
      <c r="C48" s="1156"/>
      <c r="D48" s="62"/>
      <c r="E48" s="1161" t="s">
        <v>15</v>
      </c>
      <c r="F48" s="1161"/>
      <c r="G48" s="1161"/>
      <c r="H48" s="1161"/>
      <c r="I48" s="1161"/>
      <c r="J48" s="1162"/>
      <c r="K48" s="63">
        <v>68</v>
      </c>
      <c r="L48" s="64">
        <v>67</v>
      </c>
      <c r="M48" s="64">
        <v>68</v>
      </c>
      <c r="N48" s="64">
        <v>64</v>
      </c>
      <c r="O48" s="65">
        <v>73</v>
      </c>
      <c r="P48" s="48"/>
      <c r="Q48" s="48"/>
      <c r="R48" s="48"/>
      <c r="S48" s="48"/>
      <c r="T48" s="48"/>
      <c r="U48" s="48"/>
    </row>
    <row r="49" spans="1:21" ht="30.75" customHeight="1" x14ac:dyDescent="0.15">
      <c r="A49" s="48"/>
      <c r="B49" s="1155"/>
      <c r="C49" s="1156"/>
      <c r="D49" s="62"/>
      <c r="E49" s="1161" t="s">
        <v>16</v>
      </c>
      <c r="F49" s="1161"/>
      <c r="G49" s="1161"/>
      <c r="H49" s="1161"/>
      <c r="I49" s="1161"/>
      <c r="J49" s="1162"/>
      <c r="K49" s="63">
        <v>97</v>
      </c>
      <c r="L49" s="64">
        <v>92</v>
      </c>
      <c r="M49" s="64">
        <v>78</v>
      </c>
      <c r="N49" s="64">
        <v>61</v>
      </c>
      <c r="O49" s="65">
        <v>51</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517</v>
      </c>
      <c r="L50" s="64" t="s">
        <v>517</v>
      </c>
      <c r="M50" s="64" t="s">
        <v>517</v>
      </c>
      <c r="N50" s="64" t="s">
        <v>517</v>
      </c>
      <c r="O50" s="65" t="s">
        <v>517</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t="s">
        <v>517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378</v>
      </c>
      <c r="L52" s="64">
        <v>359</v>
      </c>
      <c r="M52" s="64">
        <v>348</v>
      </c>
      <c r="N52" s="64">
        <v>437</v>
      </c>
      <c r="O52" s="65">
        <v>433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165</v>
      </c>
      <c r="L53" s="69">
        <v>184</v>
      </c>
      <c r="M53" s="69">
        <v>167</v>
      </c>
      <c r="N53" s="69">
        <v>190</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8r/Lr++ubGu2TMG2qRLZNfa5CCdupfuXR60UU0/t1CcxX3nYiwE0OBXiGmNwaLBdlk/znT13PBPkIWkdDwGQA==" saltValue="QgUY5FtIRSoax4nbcLpw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59" zoomScaleNormal="59" zoomScaleSheetLayoutView="100" workbookViewId="0">
      <selection activeCell="S50" sqref="S50"/>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84" t="s">
        <v>32</v>
      </c>
      <c r="C41" s="1185"/>
      <c r="D41" s="105"/>
      <c r="E41" s="1190" t="s">
        <v>33</v>
      </c>
      <c r="F41" s="1190"/>
      <c r="G41" s="1190"/>
      <c r="H41" s="1191"/>
      <c r="I41" s="355">
        <v>4692</v>
      </c>
      <c r="J41" s="356">
        <v>4706</v>
      </c>
      <c r="K41" s="356">
        <v>5038</v>
      </c>
      <c r="L41" s="356">
        <v>5573</v>
      </c>
      <c r="M41" s="357">
        <v>5569</v>
      </c>
    </row>
    <row r="42" spans="2:13" ht="27.75" customHeight="1" x14ac:dyDescent="0.15">
      <c r="B42" s="1186"/>
      <c r="C42" s="1187"/>
      <c r="D42" s="106"/>
      <c r="E42" s="1192" t="s">
        <v>34</v>
      </c>
      <c r="F42" s="1192"/>
      <c r="G42" s="1192"/>
      <c r="H42" s="1193"/>
      <c r="I42" s="358">
        <v>42</v>
      </c>
      <c r="J42" s="359" t="s">
        <v>517</v>
      </c>
      <c r="K42" s="359" t="s">
        <v>517</v>
      </c>
      <c r="L42" s="359" t="s">
        <v>517</v>
      </c>
      <c r="M42" s="360" t="s">
        <v>517</v>
      </c>
    </row>
    <row r="43" spans="2:13" ht="27.75" customHeight="1" x14ac:dyDescent="0.15">
      <c r="B43" s="1186"/>
      <c r="C43" s="1187"/>
      <c r="D43" s="106"/>
      <c r="E43" s="1192" t="s">
        <v>35</v>
      </c>
      <c r="F43" s="1192"/>
      <c r="G43" s="1192"/>
      <c r="H43" s="1193"/>
      <c r="I43" s="358">
        <v>712</v>
      </c>
      <c r="J43" s="359">
        <v>718</v>
      </c>
      <c r="K43" s="359">
        <v>267</v>
      </c>
      <c r="L43" s="359">
        <v>482</v>
      </c>
      <c r="M43" s="360">
        <v>382</v>
      </c>
    </row>
    <row r="44" spans="2:13" ht="27.75" customHeight="1" x14ac:dyDescent="0.15">
      <c r="B44" s="1186"/>
      <c r="C44" s="1187"/>
      <c r="D44" s="106"/>
      <c r="E44" s="1192" t="s">
        <v>36</v>
      </c>
      <c r="F44" s="1192"/>
      <c r="G44" s="1192"/>
      <c r="H44" s="1193"/>
      <c r="I44" s="358">
        <v>401</v>
      </c>
      <c r="J44" s="359">
        <v>305</v>
      </c>
      <c r="K44" s="359">
        <v>247</v>
      </c>
      <c r="L44" s="359">
        <v>168</v>
      </c>
      <c r="M44" s="360">
        <v>120</v>
      </c>
    </row>
    <row r="45" spans="2:13" ht="27.75" customHeight="1" x14ac:dyDescent="0.15">
      <c r="B45" s="1186"/>
      <c r="C45" s="1187"/>
      <c r="D45" s="106"/>
      <c r="E45" s="1192" t="s">
        <v>37</v>
      </c>
      <c r="F45" s="1192"/>
      <c r="G45" s="1192"/>
      <c r="H45" s="1193"/>
      <c r="I45" s="358">
        <v>980</v>
      </c>
      <c r="J45" s="359">
        <v>870</v>
      </c>
      <c r="K45" s="359">
        <v>799</v>
      </c>
      <c r="L45" s="359">
        <v>810</v>
      </c>
      <c r="M45" s="360">
        <v>761</v>
      </c>
    </row>
    <row r="46" spans="2:13" ht="27.75" customHeight="1" x14ac:dyDescent="0.15">
      <c r="B46" s="1186"/>
      <c r="C46" s="1187"/>
      <c r="D46" s="107"/>
      <c r="E46" s="1192" t="s">
        <v>38</v>
      </c>
      <c r="F46" s="1192"/>
      <c r="G46" s="1192"/>
      <c r="H46" s="1193"/>
      <c r="I46" s="358" t="s">
        <v>517</v>
      </c>
      <c r="J46" s="359" t="s">
        <v>517</v>
      </c>
      <c r="K46" s="359" t="s">
        <v>517</v>
      </c>
      <c r="L46" s="359" t="s">
        <v>517</v>
      </c>
      <c r="M46" s="360" t="s">
        <v>517</v>
      </c>
    </row>
    <row r="47" spans="2:13" ht="27.75" customHeight="1" x14ac:dyDescent="0.15">
      <c r="B47" s="1186"/>
      <c r="C47" s="1187"/>
      <c r="D47" s="108"/>
      <c r="E47" s="1194" t="s">
        <v>39</v>
      </c>
      <c r="F47" s="1195"/>
      <c r="G47" s="1195"/>
      <c r="H47" s="1196"/>
      <c r="I47" s="358" t="s">
        <v>517</v>
      </c>
      <c r="J47" s="359" t="s">
        <v>517</v>
      </c>
      <c r="K47" s="359" t="s">
        <v>517</v>
      </c>
      <c r="L47" s="359" t="s">
        <v>517</v>
      </c>
      <c r="M47" s="360" t="s">
        <v>517</v>
      </c>
    </row>
    <row r="48" spans="2:13" ht="27.75" customHeight="1" x14ac:dyDescent="0.15">
      <c r="B48" s="1186"/>
      <c r="C48" s="1187"/>
      <c r="D48" s="106"/>
      <c r="E48" s="1192" t="s">
        <v>40</v>
      </c>
      <c r="F48" s="1192"/>
      <c r="G48" s="1192"/>
      <c r="H48" s="1193"/>
      <c r="I48" s="358" t="s">
        <v>517</v>
      </c>
      <c r="J48" s="359" t="s">
        <v>517</v>
      </c>
      <c r="K48" s="359" t="s">
        <v>517</v>
      </c>
      <c r="L48" s="359" t="s">
        <v>517</v>
      </c>
      <c r="M48" s="360" t="s">
        <v>517</v>
      </c>
    </row>
    <row r="49" spans="2:13" ht="27.75" customHeight="1" x14ac:dyDescent="0.15">
      <c r="B49" s="1188"/>
      <c r="C49" s="1189"/>
      <c r="D49" s="106"/>
      <c r="E49" s="1192" t="s">
        <v>41</v>
      </c>
      <c r="F49" s="1192"/>
      <c r="G49" s="1192"/>
      <c r="H49" s="1193"/>
      <c r="I49" s="358" t="s">
        <v>517</v>
      </c>
      <c r="J49" s="359" t="s">
        <v>517</v>
      </c>
      <c r="K49" s="359" t="s">
        <v>517</v>
      </c>
      <c r="L49" s="359" t="s">
        <v>517</v>
      </c>
      <c r="M49" s="360" t="s">
        <v>517</v>
      </c>
    </row>
    <row r="50" spans="2:13" ht="27.75" customHeight="1" x14ac:dyDescent="0.15">
      <c r="B50" s="1197" t="s">
        <v>42</v>
      </c>
      <c r="C50" s="1198"/>
      <c r="D50" s="109"/>
      <c r="E50" s="1192" t="s">
        <v>43</v>
      </c>
      <c r="F50" s="1192"/>
      <c r="G50" s="1192"/>
      <c r="H50" s="1193"/>
      <c r="I50" s="358">
        <v>3626</v>
      </c>
      <c r="J50" s="359">
        <v>3735</v>
      </c>
      <c r="K50" s="359">
        <v>3842</v>
      </c>
      <c r="L50" s="359">
        <v>4031</v>
      </c>
      <c r="M50" s="360">
        <v>4270</v>
      </c>
    </row>
    <row r="51" spans="2:13" ht="27.75" customHeight="1" x14ac:dyDescent="0.15">
      <c r="B51" s="1186"/>
      <c r="C51" s="1187"/>
      <c r="D51" s="106"/>
      <c r="E51" s="1192" t="s">
        <v>44</v>
      </c>
      <c r="F51" s="1192"/>
      <c r="G51" s="1192"/>
      <c r="H51" s="1193"/>
      <c r="I51" s="358">
        <v>71</v>
      </c>
      <c r="J51" s="359">
        <v>39</v>
      </c>
      <c r="K51" s="359">
        <v>25</v>
      </c>
      <c r="L51" s="359">
        <v>10</v>
      </c>
      <c r="M51" s="360" t="s">
        <v>517</v>
      </c>
    </row>
    <row r="52" spans="2:13" ht="27.75" customHeight="1" x14ac:dyDescent="0.15">
      <c r="B52" s="1188"/>
      <c r="C52" s="1189"/>
      <c r="D52" s="106"/>
      <c r="E52" s="1192" t="s">
        <v>45</v>
      </c>
      <c r="F52" s="1192"/>
      <c r="G52" s="1192"/>
      <c r="H52" s="1193"/>
      <c r="I52" s="358">
        <v>4405</v>
      </c>
      <c r="J52" s="359">
        <v>4344</v>
      </c>
      <c r="K52" s="359">
        <v>4507</v>
      </c>
      <c r="L52" s="359">
        <v>4602</v>
      </c>
      <c r="M52" s="360">
        <v>4582</v>
      </c>
    </row>
    <row r="53" spans="2:13" ht="27.75" customHeight="1" thickBot="1" x14ac:dyDescent="0.2">
      <c r="B53" s="1199" t="s">
        <v>46</v>
      </c>
      <c r="C53" s="1200"/>
      <c r="D53" s="110"/>
      <c r="E53" s="1201" t="s">
        <v>47</v>
      </c>
      <c r="F53" s="1201"/>
      <c r="G53" s="1201"/>
      <c r="H53" s="1202"/>
      <c r="I53" s="361">
        <v>-1275</v>
      </c>
      <c r="J53" s="362">
        <v>-1519</v>
      </c>
      <c r="K53" s="362">
        <v>-2022</v>
      </c>
      <c r="L53" s="362">
        <v>-1612</v>
      </c>
      <c r="M53" s="363">
        <v>-2020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Ki90O4sx0pnsh6a8ZeYKrvW1zX2AUtcUFBT2N/WF6NxiVQO2OmLbVIJ2p1zlzcFY8+FHmj+cflbwJsqVx29shQ==" saltValue="+IIi3Vr0GvIhX7ulOH8K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48" zoomScaleNormal="48" zoomScaleSheetLayoutView="100" workbookViewId="0">
      <selection activeCell="C62" sqref="C62: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849</v>
      </c>
      <c r="G55" s="122">
        <v>849</v>
      </c>
      <c r="H55" s="123">
        <v>926</v>
      </c>
    </row>
    <row r="56" spans="2:8" ht="52.5" customHeight="1" x14ac:dyDescent="0.15">
      <c r="B56" s="124"/>
      <c r="C56" s="1213" t="s">
        <v>51</v>
      </c>
      <c r="D56" s="1213"/>
      <c r="E56" s="1214"/>
      <c r="F56" s="125">
        <v>620</v>
      </c>
      <c r="G56" s="125">
        <v>670</v>
      </c>
      <c r="H56" s="126">
        <v>725</v>
      </c>
    </row>
    <row r="57" spans="2:8" ht="53.25" customHeight="1" x14ac:dyDescent="0.15">
      <c r="B57" s="124"/>
      <c r="C57" s="1215" t="s">
        <v>52</v>
      </c>
      <c r="D57" s="1215"/>
      <c r="E57" s="1216"/>
      <c r="F57" s="127">
        <v>2259</v>
      </c>
      <c r="G57" s="127">
        <v>2404</v>
      </c>
      <c r="H57" s="128">
        <v>2527</v>
      </c>
    </row>
    <row r="58" spans="2:8" ht="45.75" customHeight="1" x14ac:dyDescent="0.15">
      <c r="B58" s="129"/>
      <c r="C58" s="1203" t="s">
        <v>582</v>
      </c>
      <c r="D58" s="1204"/>
      <c r="E58" s="1205"/>
      <c r="F58" s="130">
        <v>870</v>
      </c>
      <c r="G58" s="130">
        <v>959</v>
      </c>
      <c r="H58" s="131">
        <v>1039</v>
      </c>
    </row>
    <row r="59" spans="2:8" ht="45.75" customHeight="1" x14ac:dyDescent="0.15">
      <c r="B59" s="129"/>
      <c r="C59" s="1203" t="s">
        <v>583</v>
      </c>
      <c r="D59" s="1204"/>
      <c r="E59" s="1205"/>
      <c r="F59" s="130">
        <v>849</v>
      </c>
      <c r="G59" s="130">
        <v>901</v>
      </c>
      <c r="H59" s="131">
        <v>897</v>
      </c>
    </row>
    <row r="60" spans="2:8" ht="45.75" customHeight="1" x14ac:dyDescent="0.15">
      <c r="B60" s="129"/>
      <c r="C60" s="1203" t="s">
        <v>584</v>
      </c>
      <c r="D60" s="1204"/>
      <c r="E60" s="1205"/>
      <c r="F60" s="130">
        <v>484</v>
      </c>
      <c r="G60" s="130">
        <v>487</v>
      </c>
      <c r="H60" s="131">
        <v>520</v>
      </c>
    </row>
    <row r="61" spans="2:8" ht="45.75" customHeight="1" x14ac:dyDescent="0.15">
      <c r="B61" s="129"/>
      <c r="C61" s="1203" t="s">
        <v>585</v>
      </c>
      <c r="D61" s="1204"/>
      <c r="E61" s="1205"/>
      <c r="F61" s="130">
        <v>30</v>
      </c>
      <c r="G61" s="130">
        <v>30</v>
      </c>
      <c r="H61" s="131">
        <v>30</v>
      </c>
    </row>
    <row r="62" spans="2:8" ht="45.75" customHeight="1" thickBot="1" x14ac:dyDescent="0.2">
      <c r="B62" s="132"/>
      <c r="C62" s="1206" t="s">
        <v>586</v>
      </c>
      <c r="D62" s="1207"/>
      <c r="E62" s="1208"/>
      <c r="F62" s="133">
        <v>15</v>
      </c>
      <c r="G62" s="133">
        <v>15</v>
      </c>
      <c r="H62" s="134">
        <v>15</v>
      </c>
    </row>
    <row r="63" spans="2:8" ht="52.5" customHeight="1" thickBot="1" x14ac:dyDescent="0.2">
      <c r="B63" s="135"/>
      <c r="C63" s="1209" t="s">
        <v>53</v>
      </c>
      <c r="D63" s="1209"/>
      <c r="E63" s="1210"/>
      <c r="F63" s="136">
        <v>3728</v>
      </c>
      <c r="G63" s="136">
        <v>3924</v>
      </c>
      <c r="H63" s="137">
        <v>4178</v>
      </c>
    </row>
    <row r="64" spans="2:8" x14ac:dyDescent="0.15"/>
  </sheetData>
  <sheetProtection algorithmName="SHA-512" hashValue="uX5xouii4d5ymFr0h6eE14ERt171WF9nJMo2w95oa/1Jz9KTEpsxDCpP0YifIj3g855jc1mUsHSCSK85S7HlZQ==" saltValue="NaVs4ijEIZ3Fx/zG4g5u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127556</v>
      </c>
      <c r="E3" s="156"/>
      <c r="F3" s="157">
        <v>167497</v>
      </c>
      <c r="G3" s="158"/>
      <c r="H3" s="159"/>
    </row>
    <row r="4" spans="1:8" x14ac:dyDescent="0.15">
      <c r="A4" s="160"/>
      <c r="B4" s="161"/>
      <c r="C4" s="162"/>
      <c r="D4" s="163">
        <v>84717</v>
      </c>
      <c r="E4" s="164"/>
      <c r="F4" s="165">
        <v>82571</v>
      </c>
      <c r="G4" s="166"/>
      <c r="H4" s="167"/>
    </row>
    <row r="5" spans="1:8" x14ac:dyDescent="0.15">
      <c r="A5" s="148" t="s">
        <v>551</v>
      </c>
      <c r="B5" s="153"/>
      <c r="C5" s="154"/>
      <c r="D5" s="155">
        <v>96920</v>
      </c>
      <c r="E5" s="156"/>
      <c r="F5" s="157">
        <v>190274</v>
      </c>
      <c r="G5" s="158"/>
      <c r="H5" s="159"/>
    </row>
    <row r="6" spans="1:8" x14ac:dyDescent="0.15">
      <c r="A6" s="160"/>
      <c r="B6" s="161"/>
      <c r="C6" s="162"/>
      <c r="D6" s="163">
        <v>78099</v>
      </c>
      <c r="E6" s="164"/>
      <c r="F6" s="165">
        <v>88584</v>
      </c>
      <c r="G6" s="166"/>
      <c r="H6" s="167"/>
    </row>
    <row r="7" spans="1:8" x14ac:dyDescent="0.15">
      <c r="A7" s="148" t="s">
        <v>552</v>
      </c>
      <c r="B7" s="153"/>
      <c r="C7" s="154"/>
      <c r="D7" s="155">
        <v>222954</v>
      </c>
      <c r="E7" s="156"/>
      <c r="F7" s="157">
        <v>301035</v>
      </c>
      <c r="G7" s="158"/>
      <c r="H7" s="159"/>
    </row>
    <row r="8" spans="1:8" x14ac:dyDescent="0.15">
      <c r="A8" s="160"/>
      <c r="B8" s="161"/>
      <c r="C8" s="162"/>
      <c r="D8" s="163">
        <v>141664</v>
      </c>
      <c r="E8" s="164"/>
      <c r="F8" s="165">
        <v>154376</v>
      </c>
      <c r="G8" s="166"/>
      <c r="H8" s="167"/>
    </row>
    <row r="9" spans="1:8" x14ac:dyDescent="0.15">
      <c r="A9" s="148" t="s">
        <v>553</v>
      </c>
      <c r="B9" s="153"/>
      <c r="C9" s="154"/>
      <c r="D9" s="155">
        <v>247511</v>
      </c>
      <c r="E9" s="156"/>
      <c r="F9" s="157">
        <v>277467</v>
      </c>
      <c r="G9" s="158"/>
      <c r="H9" s="159"/>
    </row>
    <row r="10" spans="1:8" x14ac:dyDescent="0.15">
      <c r="A10" s="160"/>
      <c r="B10" s="161"/>
      <c r="C10" s="162"/>
      <c r="D10" s="163">
        <v>185994</v>
      </c>
      <c r="E10" s="164"/>
      <c r="F10" s="165">
        <v>128378</v>
      </c>
      <c r="G10" s="166"/>
      <c r="H10" s="167"/>
    </row>
    <row r="11" spans="1:8" x14ac:dyDescent="0.15">
      <c r="A11" s="148" t="s">
        <v>554</v>
      </c>
      <c r="B11" s="153"/>
      <c r="C11" s="154"/>
      <c r="D11" s="155">
        <v>175040</v>
      </c>
      <c r="E11" s="156"/>
      <c r="F11" s="157">
        <v>282256</v>
      </c>
      <c r="G11" s="158"/>
      <c r="H11" s="159"/>
    </row>
    <row r="12" spans="1:8" x14ac:dyDescent="0.15">
      <c r="A12" s="160"/>
      <c r="B12" s="161"/>
      <c r="C12" s="168"/>
      <c r="D12" s="163">
        <v>104217</v>
      </c>
      <c r="E12" s="164"/>
      <c r="F12" s="165">
        <v>145453</v>
      </c>
      <c r="G12" s="166"/>
      <c r="H12" s="167"/>
    </row>
    <row r="13" spans="1:8" x14ac:dyDescent="0.15">
      <c r="A13" s="148"/>
      <c r="B13" s="153"/>
      <c r="C13" s="169"/>
      <c r="D13" s="170">
        <v>173996</v>
      </c>
      <c r="E13" s="171"/>
      <c r="F13" s="172">
        <v>243706</v>
      </c>
      <c r="G13" s="173"/>
      <c r="H13" s="159"/>
    </row>
    <row r="14" spans="1:8" x14ac:dyDescent="0.15">
      <c r="A14" s="160"/>
      <c r="B14" s="161"/>
      <c r="C14" s="162"/>
      <c r="D14" s="163">
        <v>118938</v>
      </c>
      <c r="E14" s="164"/>
      <c r="F14" s="165">
        <v>119872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3.34</v>
      </c>
      <c r="C19" s="174">
        <f>ROUND(VALUE(SUBSTITUTE(実質収支比率等に係る経年分析!G$48,"▲","-")),2)</f>
        <v>3.22</v>
      </c>
      <c r="D19" s="174">
        <f>ROUND(VALUE(SUBSTITUTE(実質収支比率等に係る経年分析!H$48,"▲","-")),2)</f>
        <v>4.21</v>
      </c>
      <c r="E19" s="174">
        <f>ROUND(VALUE(SUBSTITUTE(実質収支比率等に係る経年分析!I$48,"▲","-")),2)</f>
        <v>11.85</v>
      </c>
      <c r="F19" s="174">
        <f>ROUND(VALUE(SUBSTITUTE(実質収支比率等に係る経年分析!J$48,"▲","-")),2)</f>
        <v>12.76</v>
      </c>
    </row>
    <row r="20" spans="1:11" x14ac:dyDescent="0.15">
      <c r="A20" s="174" t="s">
        <v>57</v>
      </c>
      <c r="B20" s="174">
        <f>ROUND(VALUE(SUBSTITUTE(実質収支比率等に係る経年分析!F$47,"▲","-")),2)</f>
        <v>32.049999999999997</v>
      </c>
      <c r="C20" s="174">
        <f>ROUND(VALUE(SUBSTITUTE(実質収支比率等に係る経年分析!G$47,"▲","-")),2)</f>
        <v>33.56</v>
      </c>
      <c r="D20" s="174">
        <f>ROUND(VALUE(SUBSTITUTE(実質収支比率等に係る経年分析!H$47,"▲","-")),2)</f>
        <v>32.659999999999997</v>
      </c>
      <c r="E20" s="174">
        <f>ROUND(VALUE(SUBSTITUTE(実質収支比率等に係る経年分析!I$47,"▲","-")),2)</f>
        <v>28.89</v>
      </c>
      <c r="F20" s="174">
        <f>ROUND(VALUE(SUBSTITUTE(実質収支比率等に係る経年分析!J$47,"▲","-")),2)</f>
        <v>32.369999999999997</v>
      </c>
    </row>
    <row r="21" spans="1:11" x14ac:dyDescent="0.15">
      <c r="A21" s="174" t="s">
        <v>58</v>
      </c>
      <c r="B21" s="174">
        <f>IF(ISNUMBER(VALUE(SUBSTITUTE(実質収支比率等に係る経年分析!F$49,"▲","-"))),ROUND(VALUE(SUBSTITUTE(実質収支比率等に係る経年分析!F$49,"▲","-")),2),NA())</f>
        <v>0.05</v>
      </c>
      <c r="C21" s="174">
        <f>IF(ISNUMBER(VALUE(SUBSTITUTE(実質収支比率等に係る経年分析!G$49,"▲","-"))),ROUND(VALUE(SUBSTITUTE(実質収支比率等に係る経年分析!G$49,"▲","-")),2),NA())</f>
        <v>0.59</v>
      </c>
      <c r="D21" s="174">
        <f>IF(ISNUMBER(VALUE(SUBSTITUTE(実質収支比率等に係る経年分析!H$49,"▲","-"))),ROUND(VALUE(SUBSTITUTE(実質収支比率等に係る経年分析!H$49,"▲","-")),2),NA())</f>
        <v>1.55</v>
      </c>
      <c r="E21" s="174">
        <f>IF(ISNUMBER(VALUE(SUBSTITUTE(実質収支比率等に係る経年分析!I$49,"▲","-"))),ROUND(VALUE(SUBSTITUTE(実質収支比率等に係る経年分析!I$49,"▲","-")),2),NA())</f>
        <v>8.15</v>
      </c>
      <c r="F21" s="174">
        <f>IF(ISNUMBER(VALUE(SUBSTITUTE(実質収支比率等に係る経年分析!J$49,"▲","-"))),ROUND(VALUE(SUBSTITUTE(実質収支比率等に係る経年分析!J$49,"▲","-")),2),NA())</f>
        <v>3.24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国民健康保険診療所事業特別会計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7.0000000000000007E-2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2.46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3.33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3.22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12.76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378</v>
      </c>
      <c r="E42" s="176"/>
      <c r="F42" s="176"/>
      <c r="G42" s="176">
        <f>'実質公債費比率（分子）の構造'!L$52</f>
        <v>359</v>
      </c>
      <c r="H42" s="176"/>
      <c r="I42" s="176"/>
      <c r="J42" s="176">
        <f>'実質公債費比率（分子）の構造'!M$52</f>
        <v>348</v>
      </c>
      <c r="K42" s="176"/>
      <c r="L42" s="176"/>
      <c r="M42" s="176">
        <f>'実質公債費比率（分子）の構造'!N$52</f>
        <v>437</v>
      </c>
      <c r="N42" s="176"/>
      <c r="O42" s="176"/>
      <c r="P42" s="176">
        <f>'実質公債費比率（分子）の構造'!O$52</f>
        <v>433</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97</v>
      </c>
      <c r="C45" s="176"/>
      <c r="D45" s="176"/>
      <c r="E45" s="176">
        <f>'実質公債費比率（分子）の構造'!L$49</f>
        <v>92</v>
      </c>
      <c r="F45" s="176"/>
      <c r="G45" s="176"/>
      <c r="H45" s="176">
        <f>'実質公債費比率（分子）の構造'!M$49</f>
        <v>78</v>
      </c>
      <c r="I45" s="176"/>
      <c r="J45" s="176"/>
      <c r="K45" s="176">
        <f>'実質公債費比率（分子）の構造'!N$49</f>
        <v>61</v>
      </c>
      <c r="L45" s="176"/>
      <c r="M45" s="176"/>
      <c r="N45" s="176">
        <f>'実質公債費比率（分子）の構造'!O$49</f>
        <v>51</v>
      </c>
      <c r="O45" s="176"/>
      <c r="P45" s="176"/>
    </row>
    <row r="46" spans="1:16" x14ac:dyDescent="0.15">
      <c r="A46" s="176" t="s">
        <v>69</v>
      </c>
      <c r="B46" s="176">
        <f>'実質公債費比率（分子）の構造'!K$48</f>
        <v>68</v>
      </c>
      <c r="C46" s="176"/>
      <c r="D46" s="176"/>
      <c r="E46" s="176">
        <f>'実質公債費比率（分子）の構造'!L$48</f>
        <v>67</v>
      </c>
      <c r="F46" s="176"/>
      <c r="G46" s="176"/>
      <c r="H46" s="176">
        <f>'実質公債費比率（分子）の構造'!M$48</f>
        <v>68</v>
      </c>
      <c r="I46" s="176"/>
      <c r="J46" s="176"/>
      <c r="K46" s="176">
        <f>'実質公債費比率（分子）の構造'!N$48</f>
        <v>64</v>
      </c>
      <c r="L46" s="176"/>
      <c r="M46" s="176"/>
      <c r="N46" s="176">
        <f>'実質公債費比率（分子）の構造'!O$48</f>
        <v>73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378</v>
      </c>
      <c r="C49" s="176"/>
      <c r="D49" s="176"/>
      <c r="E49" s="176">
        <f>'実質公債費比率（分子）の構造'!L$45</f>
        <v>384</v>
      </c>
      <c r="F49" s="176"/>
      <c r="G49" s="176"/>
      <c r="H49" s="176">
        <f>'実質公債費比率（分子）の構造'!M$45</f>
        <v>369</v>
      </c>
      <c r="I49" s="176"/>
      <c r="J49" s="176"/>
      <c r="K49" s="176">
        <f>'実質公債費比率（分子）の構造'!N$45</f>
        <v>502</v>
      </c>
      <c r="L49" s="176"/>
      <c r="M49" s="176"/>
      <c r="N49" s="176">
        <f>'実質公債費比率（分子）の構造'!O$45</f>
        <v>514</v>
      </c>
      <c r="O49" s="176"/>
      <c r="P49" s="176"/>
    </row>
    <row r="50" spans="1:16" x14ac:dyDescent="0.15">
      <c r="A50" s="176" t="s">
        <v>73</v>
      </c>
      <c r="B50" s="176" t="e">
        <f>NA()</f>
        <v>#N/A</v>
      </c>
      <c r="C50" s="176">
        <f>IF(ISNUMBER('実質公債費比率（分子）の構造'!K$53),'実質公債費比率（分子）の構造'!K$53,NA())</f>
        <v>165</v>
      </c>
      <c r="D50" s="176" t="e">
        <f>NA()</f>
        <v>#N/A</v>
      </c>
      <c r="E50" s="176" t="e">
        <f>NA()</f>
        <v>#N/A</v>
      </c>
      <c r="F50" s="176">
        <f>IF(ISNUMBER('実質公債費比率（分子）の構造'!L$53),'実質公債費比率（分子）の構造'!L$53,NA())</f>
        <v>184</v>
      </c>
      <c r="G50" s="176" t="e">
        <f>NA()</f>
        <v>#N/A</v>
      </c>
      <c r="H50" s="176" t="e">
        <f>NA()</f>
        <v>#N/A</v>
      </c>
      <c r="I50" s="176">
        <f>IF(ISNUMBER('実質公債費比率（分子）の構造'!M$53),'実質公債費比率（分子）の構造'!M$53,NA())</f>
        <v>167</v>
      </c>
      <c r="J50" s="176" t="e">
        <f>NA()</f>
        <v>#N/A</v>
      </c>
      <c r="K50" s="176" t="e">
        <f>NA()</f>
        <v>#N/A</v>
      </c>
      <c r="L50" s="176">
        <f>IF(ISNUMBER('実質公債費比率（分子）の構造'!N$53),'実質公債費比率（分子）の構造'!N$53,NA())</f>
        <v>190</v>
      </c>
      <c r="M50" s="176" t="e">
        <f>NA()</f>
        <v>#N/A</v>
      </c>
      <c r="N50" s="176" t="e">
        <f>NA()</f>
        <v>#N/A</v>
      </c>
      <c r="O50" s="176">
        <f>IF(ISNUMBER('実質公債費比率（分子）の構造'!O$53),'実質公債費比率（分子）の構造'!O$53,NA())</f>
        <v>205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4405</v>
      </c>
      <c r="E56" s="175"/>
      <c r="F56" s="175"/>
      <c r="G56" s="175">
        <f>'将来負担比率（分子）の構造'!J$52</f>
        <v>4344</v>
      </c>
      <c r="H56" s="175"/>
      <c r="I56" s="175"/>
      <c r="J56" s="175">
        <f>'将来負担比率（分子）の構造'!K$52</f>
        <v>4507</v>
      </c>
      <c r="K56" s="175"/>
      <c r="L56" s="175"/>
      <c r="M56" s="175">
        <f>'将来負担比率（分子）の構造'!L$52</f>
        <v>4602</v>
      </c>
      <c r="N56" s="175"/>
      <c r="O56" s="175"/>
      <c r="P56" s="175">
        <f>'将来負担比率（分子）の構造'!M$52</f>
        <v>4582</v>
      </c>
    </row>
    <row r="57" spans="1:16" x14ac:dyDescent="0.15">
      <c r="A57" s="175" t="s">
        <v>44</v>
      </c>
      <c r="B57" s="175"/>
      <c r="C57" s="175"/>
      <c r="D57" s="175">
        <f>'将来負担比率（分子）の構造'!I$51</f>
        <v>71</v>
      </c>
      <c r="E57" s="175"/>
      <c r="F57" s="175"/>
      <c r="G57" s="175">
        <f>'将来負担比率（分子）の構造'!J$51</f>
        <v>39</v>
      </c>
      <c r="H57" s="175"/>
      <c r="I57" s="175"/>
      <c r="J57" s="175">
        <f>'将来負担比率（分子）の構造'!K$51</f>
        <v>25</v>
      </c>
      <c r="K57" s="175"/>
      <c r="L57" s="175"/>
      <c r="M57" s="175">
        <f>'将来負担比率（分子）の構造'!L$51</f>
        <v>10</v>
      </c>
      <c r="N57" s="175"/>
      <c r="O57" s="175"/>
      <c r="P57" s="175" t="str">
        <f>'将来負担比率（分子）の構造'!M$51</f>
        <v>-</v>
      </c>
    </row>
    <row r="58" spans="1:16" x14ac:dyDescent="0.15">
      <c r="A58" s="175" t="s">
        <v>43</v>
      </c>
      <c r="B58" s="175"/>
      <c r="C58" s="175"/>
      <c r="D58" s="175">
        <f>'将来負担比率（分子）の構造'!I$50</f>
        <v>3626</v>
      </c>
      <c r="E58" s="175"/>
      <c r="F58" s="175"/>
      <c r="G58" s="175">
        <f>'将来負担比率（分子）の構造'!J$50</f>
        <v>3735</v>
      </c>
      <c r="H58" s="175"/>
      <c r="I58" s="175"/>
      <c r="J58" s="175">
        <f>'将来負担比率（分子）の構造'!K$50</f>
        <v>3842</v>
      </c>
      <c r="K58" s="175"/>
      <c r="L58" s="175"/>
      <c r="M58" s="175">
        <f>'将来負担比率（分子）の構造'!L$50</f>
        <v>4031</v>
      </c>
      <c r="N58" s="175"/>
      <c r="O58" s="175"/>
      <c r="P58" s="175">
        <f>'将来負担比率（分子）の構造'!M$50</f>
        <v>4270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980</v>
      </c>
      <c r="C62" s="175"/>
      <c r="D62" s="175"/>
      <c r="E62" s="175">
        <f>'将来負担比率（分子）の構造'!J$45</f>
        <v>870</v>
      </c>
      <c r="F62" s="175"/>
      <c r="G62" s="175"/>
      <c r="H62" s="175">
        <f>'将来負担比率（分子）の構造'!K$45</f>
        <v>799</v>
      </c>
      <c r="I62" s="175"/>
      <c r="J62" s="175"/>
      <c r="K62" s="175">
        <f>'将来負担比率（分子）の構造'!L$45</f>
        <v>810</v>
      </c>
      <c r="L62" s="175"/>
      <c r="M62" s="175"/>
      <c r="N62" s="175">
        <f>'将来負担比率（分子）の構造'!M$45</f>
        <v>761</v>
      </c>
      <c r="O62" s="175"/>
      <c r="P62" s="175"/>
    </row>
    <row r="63" spans="1:16" x14ac:dyDescent="0.15">
      <c r="A63" s="175" t="s">
        <v>36</v>
      </c>
      <c r="B63" s="175">
        <f>'将来負担比率（分子）の構造'!I$44</f>
        <v>401</v>
      </c>
      <c r="C63" s="175"/>
      <c r="D63" s="175"/>
      <c r="E63" s="175">
        <f>'将来負担比率（分子）の構造'!J$44</f>
        <v>305</v>
      </c>
      <c r="F63" s="175"/>
      <c r="G63" s="175"/>
      <c r="H63" s="175">
        <f>'将来負担比率（分子）の構造'!K$44</f>
        <v>247</v>
      </c>
      <c r="I63" s="175"/>
      <c r="J63" s="175"/>
      <c r="K63" s="175">
        <f>'将来負担比率（分子）の構造'!L$44</f>
        <v>168</v>
      </c>
      <c r="L63" s="175"/>
      <c r="M63" s="175"/>
      <c r="N63" s="175">
        <f>'将来負担比率（分子）の構造'!M$44</f>
        <v>120</v>
      </c>
      <c r="O63" s="175"/>
      <c r="P63" s="175"/>
    </row>
    <row r="64" spans="1:16" x14ac:dyDescent="0.15">
      <c r="A64" s="175" t="s">
        <v>35</v>
      </c>
      <c r="B64" s="175">
        <f>'将来負担比率（分子）の構造'!I$43</f>
        <v>712</v>
      </c>
      <c r="C64" s="175"/>
      <c r="D64" s="175"/>
      <c r="E64" s="175">
        <f>'将来負担比率（分子）の構造'!J$43</f>
        <v>718</v>
      </c>
      <c r="F64" s="175"/>
      <c r="G64" s="175"/>
      <c r="H64" s="175">
        <f>'将来負担比率（分子）の構造'!K$43</f>
        <v>267</v>
      </c>
      <c r="I64" s="175"/>
      <c r="J64" s="175"/>
      <c r="K64" s="175">
        <f>'将来負担比率（分子）の構造'!L$43</f>
        <v>482</v>
      </c>
      <c r="L64" s="175"/>
      <c r="M64" s="175"/>
      <c r="N64" s="175">
        <f>'将来負担比率（分子）の構造'!M$43</f>
        <v>382</v>
      </c>
      <c r="O64" s="175"/>
      <c r="P64" s="175"/>
    </row>
    <row r="65" spans="1:16" x14ac:dyDescent="0.15">
      <c r="A65" s="175" t="s">
        <v>34</v>
      </c>
      <c r="B65" s="175">
        <f>'将来負担比率（分子）の構造'!I$42</f>
        <v>42</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4692</v>
      </c>
      <c r="C66" s="175"/>
      <c r="D66" s="175"/>
      <c r="E66" s="175">
        <f>'将来負担比率（分子）の構造'!J$41</f>
        <v>4706</v>
      </c>
      <c r="F66" s="175"/>
      <c r="G66" s="175"/>
      <c r="H66" s="175">
        <f>'将来負担比率（分子）の構造'!K$41</f>
        <v>5038</v>
      </c>
      <c r="I66" s="175"/>
      <c r="J66" s="175"/>
      <c r="K66" s="175">
        <f>'将来負担比率（分子）の構造'!L$41</f>
        <v>5573</v>
      </c>
      <c r="L66" s="175"/>
      <c r="M66" s="175"/>
      <c r="N66" s="175">
        <f>'将来負担比率（分子）の構造'!M$41</f>
        <v>5569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849</v>
      </c>
      <c r="C72" s="179">
        <f>基金残高に係る経年分析!G55</f>
        <v>849</v>
      </c>
      <c r="D72" s="179">
        <f>基金残高に係る経年分析!H55</f>
        <v>926</v>
      </c>
    </row>
    <row r="73" spans="1:16" x14ac:dyDescent="0.15">
      <c r="A73" s="178" t="s">
        <v>80</v>
      </c>
      <c r="B73" s="179">
        <f>基金残高に係る経年分析!F56</f>
        <v>620</v>
      </c>
      <c r="C73" s="179">
        <f>基金残高に係る経年分析!G56</f>
        <v>670</v>
      </c>
      <c r="D73" s="179">
        <f>基金残高に係る経年分析!H56</f>
        <v>725</v>
      </c>
    </row>
    <row r="74" spans="1:16" x14ac:dyDescent="0.15">
      <c r="A74" s="178" t="s">
        <v>81</v>
      </c>
      <c r="B74" s="179">
        <f>基金残高に係る経年分析!F57</f>
        <v>2259</v>
      </c>
      <c r="C74" s="179">
        <f>基金残高に係る経年分析!G57</f>
        <v>2404</v>
      </c>
      <c r="D74" s="179">
        <f>基金残高に係る経年分析!H57</f>
        <v>2527</v>
      </c>
    </row>
  </sheetData>
  <sheetProtection algorithmName="SHA-512" hashValue="lETpvR5V677nX2Chpsh5/Pzpmihi+GoFkxaWUH4bpzNC5ldwYyHbq2O5wq8Aj12RpbReC7wGY+9iZ2tT/QuhSg==" saltValue="WNZ83IkPK82Pq9e3qz00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604679</v>
      </c>
      <c r="S5" s="613"/>
      <c r="T5" s="613"/>
      <c r="U5" s="613"/>
      <c r="V5" s="613"/>
      <c r="W5" s="613"/>
      <c r="X5" s="613"/>
      <c r="Y5" s="614"/>
      <c r="Z5" s="615">
        <v>9.8000000000000007</v>
      </c>
      <c r="AA5" s="615"/>
      <c r="AB5" s="615"/>
      <c r="AC5" s="615"/>
      <c r="AD5" s="616">
        <v>604679</v>
      </c>
      <c r="AE5" s="616"/>
      <c r="AF5" s="616"/>
      <c r="AG5" s="616"/>
      <c r="AH5" s="616"/>
      <c r="AI5" s="616"/>
      <c r="AJ5" s="616"/>
      <c r="AK5" s="616"/>
      <c r="AL5" s="617">
        <v>21</v>
      </c>
      <c r="AM5" s="618"/>
      <c r="AN5" s="618"/>
      <c r="AO5" s="619"/>
      <c r="AP5" s="609" t="s">
        <v>230</v>
      </c>
      <c r="AQ5" s="610"/>
      <c r="AR5" s="610"/>
      <c r="AS5" s="610"/>
      <c r="AT5" s="610"/>
      <c r="AU5" s="610"/>
      <c r="AV5" s="610"/>
      <c r="AW5" s="610"/>
      <c r="AX5" s="610"/>
      <c r="AY5" s="610"/>
      <c r="AZ5" s="610"/>
      <c r="BA5" s="610"/>
      <c r="BB5" s="610"/>
      <c r="BC5" s="610"/>
      <c r="BD5" s="610"/>
      <c r="BE5" s="610"/>
      <c r="BF5" s="611"/>
      <c r="BG5" s="623">
        <v>601938</v>
      </c>
      <c r="BH5" s="624"/>
      <c r="BI5" s="624"/>
      <c r="BJ5" s="624"/>
      <c r="BK5" s="624"/>
      <c r="BL5" s="624"/>
      <c r="BM5" s="624"/>
      <c r="BN5" s="625"/>
      <c r="BO5" s="626">
        <v>99.5</v>
      </c>
      <c r="BP5" s="626"/>
      <c r="BQ5" s="626"/>
      <c r="BR5" s="626"/>
      <c r="BS5" s="627" t="s">
        <v>131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18249</v>
      </c>
      <c r="S6" s="624"/>
      <c r="T6" s="624"/>
      <c r="U6" s="624"/>
      <c r="V6" s="624"/>
      <c r="W6" s="624"/>
      <c r="X6" s="624"/>
      <c r="Y6" s="625"/>
      <c r="Z6" s="626">
        <v>0.3</v>
      </c>
      <c r="AA6" s="626"/>
      <c r="AB6" s="626"/>
      <c r="AC6" s="626"/>
      <c r="AD6" s="627">
        <v>18249</v>
      </c>
      <c r="AE6" s="627"/>
      <c r="AF6" s="627"/>
      <c r="AG6" s="627"/>
      <c r="AH6" s="627"/>
      <c r="AI6" s="627"/>
      <c r="AJ6" s="627"/>
      <c r="AK6" s="627"/>
      <c r="AL6" s="628">
        <v>0.6</v>
      </c>
      <c r="AM6" s="629"/>
      <c r="AN6" s="629"/>
      <c r="AO6" s="630"/>
      <c r="AP6" s="620" t="s">
        <v>235</v>
      </c>
      <c r="AQ6" s="621"/>
      <c r="AR6" s="621"/>
      <c r="AS6" s="621"/>
      <c r="AT6" s="621"/>
      <c r="AU6" s="621"/>
      <c r="AV6" s="621"/>
      <c r="AW6" s="621"/>
      <c r="AX6" s="621"/>
      <c r="AY6" s="621"/>
      <c r="AZ6" s="621"/>
      <c r="BA6" s="621"/>
      <c r="BB6" s="621"/>
      <c r="BC6" s="621"/>
      <c r="BD6" s="621"/>
      <c r="BE6" s="621"/>
      <c r="BF6" s="622"/>
      <c r="BG6" s="623">
        <v>601938</v>
      </c>
      <c r="BH6" s="624"/>
      <c r="BI6" s="624"/>
      <c r="BJ6" s="624"/>
      <c r="BK6" s="624"/>
      <c r="BL6" s="624"/>
      <c r="BM6" s="624"/>
      <c r="BN6" s="625"/>
      <c r="BO6" s="626">
        <v>99.5</v>
      </c>
      <c r="BP6" s="626"/>
      <c r="BQ6" s="626"/>
      <c r="BR6" s="626"/>
      <c r="BS6" s="627" t="s">
        <v>131</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41946</v>
      </c>
      <c r="CS6" s="624"/>
      <c r="CT6" s="624"/>
      <c r="CU6" s="624"/>
      <c r="CV6" s="624"/>
      <c r="CW6" s="624"/>
      <c r="CX6" s="624"/>
      <c r="CY6" s="625"/>
      <c r="CZ6" s="617">
        <v>0.7</v>
      </c>
      <c r="DA6" s="618"/>
      <c r="DB6" s="618"/>
      <c r="DC6" s="634"/>
      <c r="DD6" s="632" t="s">
        <v>131</v>
      </c>
      <c r="DE6" s="624"/>
      <c r="DF6" s="624"/>
      <c r="DG6" s="624"/>
      <c r="DH6" s="624"/>
      <c r="DI6" s="624"/>
      <c r="DJ6" s="624"/>
      <c r="DK6" s="624"/>
      <c r="DL6" s="624"/>
      <c r="DM6" s="624"/>
      <c r="DN6" s="624"/>
      <c r="DO6" s="624"/>
      <c r="DP6" s="625"/>
      <c r="DQ6" s="632">
        <v>41946</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257</v>
      </c>
      <c r="S7" s="624"/>
      <c r="T7" s="624"/>
      <c r="U7" s="624"/>
      <c r="V7" s="624"/>
      <c r="W7" s="624"/>
      <c r="X7" s="624"/>
      <c r="Y7" s="625"/>
      <c r="Z7" s="626">
        <v>0</v>
      </c>
      <c r="AA7" s="626"/>
      <c r="AB7" s="626"/>
      <c r="AC7" s="626"/>
      <c r="AD7" s="627">
        <v>257</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300939</v>
      </c>
      <c r="BH7" s="624"/>
      <c r="BI7" s="624"/>
      <c r="BJ7" s="624"/>
      <c r="BK7" s="624"/>
      <c r="BL7" s="624"/>
      <c r="BM7" s="624"/>
      <c r="BN7" s="625"/>
      <c r="BO7" s="626">
        <v>49.8</v>
      </c>
      <c r="BP7" s="626"/>
      <c r="BQ7" s="626"/>
      <c r="BR7" s="626"/>
      <c r="BS7" s="627" t="s">
        <v>239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1915291</v>
      </c>
      <c r="CS7" s="624"/>
      <c r="CT7" s="624"/>
      <c r="CU7" s="624"/>
      <c r="CV7" s="624"/>
      <c r="CW7" s="624"/>
      <c r="CX7" s="624"/>
      <c r="CY7" s="625"/>
      <c r="CZ7" s="626">
        <v>32.9</v>
      </c>
      <c r="DA7" s="626"/>
      <c r="DB7" s="626"/>
      <c r="DC7" s="626"/>
      <c r="DD7" s="632">
        <v>229804</v>
      </c>
      <c r="DE7" s="624"/>
      <c r="DF7" s="624"/>
      <c r="DG7" s="624"/>
      <c r="DH7" s="624"/>
      <c r="DI7" s="624"/>
      <c r="DJ7" s="624"/>
      <c r="DK7" s="624"/>
      <c r="DL7" s="624"/>
      <c r="DM7" s="624"/>
      <c r="DN7" s="624"/>
      <c r="DO7" s="624"/>
      <c r="DP7" s="625"/>
      <c r="DQ7" s="632">
        <v>950587</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1867</v>
      </c>
      <c r="S8" s="624"/>
      <c r="T8" s="624"/>
      <c r="U8" s="624"/>
      <c r="V8" s="624"/>
      <c r="W8" s="624"/>
      <c r="X8" s="624"/>
      <c r="Y8" s="625"/>
      <c r="Z8" s="626">
        <v>0</v>
      </c>
      <c r="AA8" s="626"/>
      <c r="AB8" s="626"/>
      <c r="AC8" s="626"/>
      <c r="AD8" s="627">
        <v>1867</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8471</v>
      </c>
      <c r="BH8" s="624"/>
      <c r="BI8" s="624"/>
      <c r="BJ8" s="624"/>
      <c r="BK8" s="624"/>
      <c r="BL8" s="624"/>
      <c r="BM8" s="624"/>
      <c r="BN8" s="625"/>
      <c r="BO8" s="626">
        <v>1.4</v>
      </c>
      <c r="BP8" s="626"/>
      <c r="BQ8" s="626"/>
      <c r="BR8" s="626"/>
      <c r="BS8" s="627" t="s">
        <v>131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628064</v>
      </c>
      <c r="CS8" s="624"/>
      <c r="CT8" s="624"/>
      <c r="CU8" s="624"/>
      <c r="CV8" s="624"/>
      <c r="CW8" s="624"/>
      <c r="CX8" s="624"/>
      <c r="CY8" s="625"/>
      <c r="CZ8" s="626">
        <v>10.8</v>
      </c>
      <c r="DA8" s="626"/>
      <c r="DB8" s="626"/>
      <c r="DC8" s="626"/>
      <c r="DD8" s="632" t="s">
        <v>131</v>
      </c>
      <c r="DE8" s="624"/>
      <c r="DF8" s="624"/>
      <c r="DG8" s="624"/>
      <c r="DH8" s="624"/>
      <c r="DI8" s="624"/>
      <c r="DJ8" s="624"/>
      <c r="DK8" s="624"/>
      <c r="DL8" s="624"/>
      <c r="DM8" s="624"/>
      <c r="DN8" s="624"/>
      <c r="DO8" s="624"/>
      <c r="DP8" s="625"/>
      <c r="DQ8" s="632">
        <v>339489</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1496</v>
      </c>
      <c r="S9" s="624"/>
      <c r="T9" s="624"/>
      <c r="U9" s="624"/>
      <c r="V9" s="624"/>
      <c r="W9" s="624"/>
      <c r="X9" s="624"/>
      <c r="Y9" s="625"/>
      <c r="Z9" s="626">
        <v>0</v>
      </c>
      <c r="AA9" s="626"/>
      <c r="AB9" s="626"/>
      <c r="AC9" s="626"/>
      <c r="AD9" s="627">
        <v>1496</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242140</v>
      </c>
      <c r="BH9" s="624"/>
      <c r="BI9" s="624"/>
      <c r="BJ9" s="624"/>
      <c r="BK9" s="624"/>
      <c r="BL9" s="624"/>
      <c r="BM9" s="624"/>
      <c r="BN9" s="625"/>
      <c r="BO9" s="626">
        <v>40</v>
      </c>
      <c r="BP9" s="626"/>
      <c r="BQ9" s="626"/>
      <c r="BR9" s="626"/>
      <c r="BS9" s="627" t="s">
        <v>239</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890184</v>
      </c>
      <c r="CS9" s="624"/>
      <c r="CT9" s="624"/>
      <c r="CU9" s="624"/>
      <c r="CV9" s="624"/>
      <c r="CW9" s="624"/>
      <c r="CX9" s="624"/>
      <c r="CY9" s="625"/>
      <c r="CZ9" s="626">
        <v>15.3</v>
      </c>
      <c r="DA9" s="626"/>
      <c r="DB9" s="626"/>
      <c r="DC9" s="626"/>
      <c r="DD9" s="632">
        <v>17820</v>
      </c>
      <c r="DE9" s="624"/>
      <c r="DF9" s="624"/>
      <c r="DG9" s="624"/>
      <c r="DH9" s="624"/>
      <c r="DI9" s="624"/>
      <c r="DJ9" s="624"/>
      <c r="DK9" s="624"/>
      <c r="DL9" s="624"/>
      <c r="DM9" s="624"/>
      <c r="DN9" s="624"/>
      <c r="DO9" s="624"/>
      <c r="DP9" s="625"/>
      <c r="DQ9" s="632">
        <v>624034</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239</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21704</v>
      </c>
      <c r="BH10" s="624"/>
      <c r="BI10" s="624"/>
      <c r="BJ10" s="624"/>
      <c r="BK10" s="624"/>
      <c r="BL10" s="624"/>
      <c r="BM10" s="624"/>
      <c r="BN10" s="625"/>
      <c r="BO10" s="626">
        <v>3.6</v>
      </c>
      <c r="BP10" s="626"/>
      <c r="BQ10" s="626"/>
      <c r="BR10" s="626"/>
      <c r="BS10" s="627" t="s">
        <v>131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239</v>
      </c>
      <c r="CS10" s="624"/>
      <c r="CT10" s="624"/>
      <c r="CU10" s="624"/>
      <c r="CV10" s="624"/>
      <c r="CW10" s="624"/>
      <c r="CX10" s="624"/>
      <c r="CY10" s="625"/>
      <c r="CZ10" s="626" t="s">
        <v>131</v>
      </c>
      <c r="DA10" s="626"/>
      <c r="DB10" s="626"/>
      <c r="DC10" s="626"/>
      <c r="DD10" s="632" t="s">
        <v>131</v>
      </c>
      <c r="DE10" s="624"/>
      <c r="DF10" s="624"/>
      <c r="DG10" s="624"/>
      <c r="DH10" s="624"/>
      <c r="DI10" s="624"/>
      <c r="DJ10" s="624"/>
      <c r="DK10" s="624"/>
      <c r="DL10" s="624"/>
      <c r="DM10" s="624"/>
      <c r="DN10" s="624"/>
      <c r="DO10" s="624"/>
      <c r="DP10" s="625"/>
      <c r="DQ10" s="632" t="s">
        <v>239</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133267</v>
      </c>
      <c r="S11" s="624"/>
      <c r="T11" s="624"/>
      <c r="U11" s="624"/>
      <c r="V11" s="624"/>
      <c r="W11" s="624"/>
      <c r="X11" s="624"/>
      <c r="Y11" s="625"/>
      <c r="Z11" s="628">
        <v>2.2000000000000002</v>
      </c>
      <c r="AA11" s="629"/>
      <c r="AB11" s="629"/>
      <c r="AC11" s="635"/>
      <c r="AD11" s="632">
        <v>133267</v>
      </c>
      <c r="AE11" s="624"/>
      <c r="AF11" s="624"/>
      <c r="AG11" s="624"/>
      <c r="AH11" s="624"/>
      <c r="AI11" s="624"/>
      <c r="AJ11" s="624"/>
      <c r="AK11" s="625"/>
      <c r="AL11" s="628">
        <v>4.5999999999999996</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28624</v>
      </c>
      <c r="BH11" s="624"/>
      <c r="BI11" s="624"/>
      <c r="BJ11" s="624"/>
      <c r="BK11" s="624"/>
      <c r="BL11" s="624"/>
      <c r="BM11" s="624"/>
      <c r="BN11" s="625"/>
      <c r="BO11" s="626">
        <v>4.7</v>
      </c>
      <c r="BP11" s="626"/>
      <c r="BQ11" s="626"/>
      <c r="BR11" s="626"/>
      <c r="BS11" s="627" t="s">
        <v>239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137462</v>
      </c>
      <c r="CS11" s="624"/>
      <c r="CT11" s="624"/>
      <c r="CU11" s="624"/>
      <c r="CV11" s="624"/>
      <c r="CW11" s="624"/>
      <c r="CX11" s="624"/>
      <c r="CY11" s="625"/>
      <c r="CZ11" s="626">
        <v>2.4</v>
      </c>
      <c r="DA11" s="626"/>
      <c r="DB11" s="626"/>
      <c r="DC11" s="626"/>
      <c r="DD11" s="632">
        <v>49199</v>
      </c>
      <c r="DE11" s="624"/>
      <c r="DF11" s="624"/>
      <c r="DG11" s="624"/>
      <c r="DH11" s="624"/>
      <c r="DI11" s="624"/>
      <c r="DJ11" s="624"/>
      <c r="DK11" s="624"/>
      <c r="DL11" s="624"/>
      <c r="DM11" s="624"/>
      <c r="DN11" s="624"/>
      <c r="DO11" s="624"/>
      <c r="DP11" s="625"/>
      <c r="DQ11" s="632">
        <v>55193</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239</v>
      </c>
      <c r="S12" s="624"/>
      <c r="T12" s="624"/>
      <c r="U12" s="624"/>
      <c r="V12" s="624"/>
      <c r="W12" s="624"/>
      <c r="X12" s="624"/>
      <c r="Y12" s="625"/>
      <c r="Z12" s="626" t="s">
        <v>239</v>
      </c>
      <c r="AA12" s="626"/>
      <c r="AB12" s="626"/>
      <c r="AC12" s="626"/>
      <c r="AD12" s="627" t="s">
        <v>131</v>
      </c>
      <c r="AE12" s="627"/>
      <c r="AF12" s="627"/>
      <c r="AG12" s="627"/>
      <c r="AH12" s="627"/>
      <c r="AI12" s="627"/>
      <c r="AJ12" s="627"/>
      <c r="AK12" s="627"/>
      <c r="AL12" s="628" t="s">
        <v>131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216305</v>
      </c>
      <c r="BH12" s="624"/>
      <c r="BI12" s="624"/>
      <c r="BJ12" s="624"/>
      <c r="BK12" s="624"/>
      <c r="BL12" s="624"/>
      <c r="BM12" s="624"/>
      <c r="BN12" s="625"/>
      <c r="BO12" s="626">
        <v>35.799999999999997</v>
      </c>
      <c r="BP12" s="626"/>
      <c r="BQ12" s="626"/>
      <c r="BR12" s="626"/>
      <c r="BS12" s="627" t="s">
        <v>131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307232</v>
      </c>
      <c r="CS12" s="624"/>
      <c r="CT12" s="624"/>
      <c r="CU12" s="624"/>
      <c r="CV12" s="624"/>
      <c r="CW12" s="624"/>
      <c r="CX12" s="624"/>
      <c r="CY12" s="625"/>
      <c r="CZ12" s="626">
        <v>5.3</v>
      </c>
      <c r="DA12" s="626"/>
      <c r="DB12" s="626"/>
      <c r="DC12" s="626"/>
      <c r="DD12" s="632">
        <v>78159</v>
      </c>
      <c r="DE12" s="624"/>
      <c r="DF12" s="624"/>
      <c r="DG12" s="624"/>
      <c r="DH12" s="624"/>
      <c r="DI12" s="624"/>
      <c r="DJ12" s="624"/>
      <c r="DK12" s="624"/>
      <c r="DL12" s="624"/>
      <c r="DM12" s="624"/>
      <c r="DN12" s="624"/>
      <c r="DO12" s="624"/>
      <c r="DP12" s="625"/>
      <c r="DQ12" s="632">
        <v>54679</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212186</v>
      </c>
      <c r="BH13" s="624"/>
      <c r="BI13" s="624"/>
      <c r="BJ13" s="624"/>
      <c r="BK13" s="624"/>
      <c r="BL13" s="624"/>
      <c r="BM13" s="624"/>
      <c r="BN13" s="625"/>
      <c r="BO13" s="626">
        <v>35.1</v>
      </c>
      <c r="BP13" s="626"/>
      <c r="BQ13" s="626"/>
      <c r="BR13" s="626"/>
      <c r="BS13" s="627" t="s">
        <v>131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410499</v>
      </c>
      <c r="CS13" s="624"/>
      <c r="CT13" s="624"/>
      <c r="CU13" s="624"/>
      <c r="CV13" s="624"/>
      <c r="CW13" s="624"/>
      <c r="CX13" s="624"/>
      <c r="CY13" s="625"/>
      <c r="CZ13" s="626">
        <v>7.1</v>
      </c>
      <c r="DA13" s="626"/>
      <c r="DB13" s="626"/>
      <c r="DC13" s="626"/>
      <c r="DD13" s="632">
        <v>265651</v>
      </c>
      <c r="DE13" s="624"/>
      <c r="DF13" s="624"/>
      <c r="DG13" s="624"/>
      <c r="DH13" s="624"/>
      <c r="DI13" s="624"/>
      <c r="DJ13" s="624"/>
      <c r="DK13" s="624"/>
      <c r="DL13" s="624"/>
      <c r="DM13" s="624"/>
      <c r="DN13" s="624"/>
      <c r="DO13" s="624"/>
      <c r="DP13" s="625"/>
      <c r="DQ13" s="632">
        <v>138852</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239</v>
      </c>
      <c r="AA14" s="626"/>
      <c r="AB14" s="626"/>
      <c r="AC14" s="626"/>
      <c r="AD14" s="627" t="s">
        <v>131</v>
      </c>
      <c r="AE14" s="627"/>
      <c r="AF14" s="627"/>
      <c r="AG14" s="627"/>
      <c r="AH14" s="627"/>
      <c r="AI14" s="627"/>
      <c r="AJ14" s="627"/>
      <c r="AK14" s="627"/>
      <c r="AL14" s="628" t="s">
        <v>239</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15857</v>
      </c>
      <c r="BH14" s="624"/>
      <c r="BI14" s="624"/>
      <c r="BJ14" s="624"/>
      <c r="BK14" s="624"/>
      <c r="BL14" s="624"/>
      <c r="BM14" s="624"/>
      <c r="BN14" s="625"/>
      <c r="BO14" s="626">
        <v>2.6</v>
      </c>
      <c r="BP14" s="626"/>
      <c r="BQ14" s="626"/>
      <c r="BR14" s="626"/>
      <c r="BS14" s="627" t="s">
        <v>131</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273144</v>
      </c>
      <c r="CS14" s="624"/>
      <c r="CT14" s="624"/>
      <c r="CU14" s="624"/>
      <c r="CV14" s="624"/>
      <c r="CW14" s="624"/>
      <c r="CX14" s="624"/>
      <c r="CY14" s="625"/>
      <c r="CZ14" s="626">
        <v>4.7</v>
      </c>
      <c r="DA14" s="626"/>
      <c r="DB14" s="626"/>
      <c r="DC14" s="626"/>
      <c r="DD14" s="632" t="s">
        <v>131</v>
      </c>
      <c r="DE14" s="624"/>
      <c r="DF14" s="624"/>
      <c r="DG14" s="624"/>
      <c r="DH14" s="624"/>
      <c r="DI14" s="624"/>
      <c r="DJ14" s="624"/>
      <c r="DK14" s="624"/>
      <c r="DL14" s="624"/>
      <c r="DM14" s="624"/>
      <c r="DN14" s="624"/>
      <c r="DO14" s="624"/>
      <c r="DP14" s="625"/>
      <c r="DQ14" s="632">
        <v>266541</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239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68837</v>
      </c>
      <c r="BH15" s="624"/>
      <c r="BI15" s="624"/>
      <c r="BJ15" s="624"/>
      <c r="BK15" s="624"/>
      <c r="BL15" s="624"/>
      <c r="BM15" s="624"/>
      <c r="BN15" s="625"/>
      <c r="BO15" s="626">
        <v>11.4</v>
      </c>
      <c r="BP15" s="626"/>
      <c r="BQ15" s="626"/>
      <c r="BR15" s="626"/>
      <c r="BS15" s="627" t="s">
        <v>131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697758</v>
      </c>
      <c r="CS15" s="624"/>
      <c r="CT15" s="624"/>
      <c r="CU15" s="624"/>
      <c r="CV15" s="624"/>
      <c r="CW15" s="624"/>
      <c r="CX15" s="624"/>
      <c r="CY15" s="625"/>
      <c r="CZ15" s="626">
        <v>12</v>
      </c>
      <c r="DA15" s="626"/>
      <c r="DB15" s="626"/>
      <c r="DC15" s="626"/>
      <c r="DD15" s="632">
        <v>144948</v>
      </c>
      <c r="DE15" s="624"/>
      <c r="DF15" s="624"/>
      <c r="DG15" s="624"/>
      <c r="DH15" s="624"/>
      <c r="DI15" s="624"/>
      <c r="DJ15" s="624"/>
      <c r="DK15" s="624"/>
      <c r="DL15" s="624"/>
      <c r="DM15" s="624"/>
      <c r="DN15" s="624"/>
      <c r="DO15" s="624"/>
      <c r="DP15" s="625"/>
      <c r="DQ15" s="632">
        <v>488559</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1612</v>
      </c>
      <c r="S16" s="624"/>
      <c r="T16" s="624"/>
      <c r="U16" s="624"/>
      <c r="V16" s="624"/>
      <c r="W16" s="624"/>
      <c r="X16" s="624"/>
      <c r="Y16" s="625"/>
      <c r="Z16" s="626">
        <v>0</v>
      </c>
      <c r="AA16" s="626"/>
      <c r="AB16" s="626"/>
      <c r="AC16" s="626"/>
      <c r="AD16" s="627">
        <v>1612</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239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239</v>
      </c>
      <c r="CS16" s="624"/>
      <c r="CT16" s="624"/>
      <c r="CU16" s="624"/>
      <c r="CV16" s="624"/>
      <c r="CW16" s="624"/>
      <c r="CX16" s="624"/>
      <c r="CY16" s="625"/>
      <c r="CZ16" s="626" t="s">
        <v>131</v>
      </c>
      <c r="DA16" s="626"/>
      <c r="DB16" s="626"/>
      <c r="DC16" s="626"/>
      <c r="DD16" s="632" t="s">
        <v>131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10113</v>
      </c>
      <c r="S17" s="624"/>
      <c r="T17" s="624"/>
      <c r="U17" s="624"/>
      <c r="V17" s="624"/>
      <c r="W17" s="624"/>
      <c r="X17" s="624"/>
      <c r="Y17" s="625"/>
      <c r="Z17" s="626">
        <v>0.2</v>
      </c>
      <c r="AA17" s="626"/>
      <c r="AB17" s="626"/>
      <c r="AC17" s="626"/>
      <c r="AD17" s="627">
        <v>10113</v>
      </c>
      <c r="AE17" s="627"/>
      <c r="AF17" s="627"/>
      <c r="AG17" s="627"/>
      <c r="AH17" s="627"/>
      <c r="AI17" s="627"/>
      <c r="AJ17" s="627"/>
      <c r="AK17" s="627"/>
      <c r="AL17" s="628">
        <v>0.4</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514158</v>
      </c>
      <c r="CS17" s="624"/>
      <c r="CT17" s="624"/>
      <c r="CU17" s="624"/>
      <c r="CV17" s="624"/>
      <c r="CW17" s="624"/>
      <c r="CX17" s="624"/>
      <c r="CY17" s="625"/>
      <c r="CZ17" s="626">
        <v>8.8000000000000007</v>
      </c>
      <c r="DA17" s="626"/>
      <c r="DB17" s="626"/>
      <c r="DC17" s="626"/>
      <c r="DD17" s="632" t="s">
        <v>239</v>
      </c>
      <c r="DE17" s="624"/>
      <c r="DF17" s="624"/>
      <c r="DG17" s="624"/>
      <c r="DH17" s="624"/>
      <c r="DI17" s="624"/>
      <c r="DJ17" s="624"/>
      <c r="DK17" s="624"/>
      <c r="DL17" s="624"/>
      <c r="DM17" s="624"/>
      <c r="DN17" s="624"/>
      <c r="DO17" s="624"/>
      <c r="DP17" s="625"/>
      <c r="DQ17" s="632">
        <v>506199</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2228</v>
      </c>
      <c r="S18" s="624"/>
      <c r="T18" s="624"/>
      <c r="U18" s="624"/>
      <c r="V18" s="624"/>
      <c r="W18" s="624"/>
      <c r="X18" s="624"/>
      <c r="Y18" s="625"/>
      <c r="Z18" s="626">
        <v>0</v>
      </c>
      <c r="AA18" s="626"/>
      <c r="AB18" s="626"/>
      <c r="AC18" s="626"/>
      <c r="AD18" s="627">
        <v>2228</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239</v>
      </c>
      <c r="BP18" s="626"/>
      <c r="BQ18" s="626"/>
      <c r="BR18" s="626"/>
      <c r="BS18" s="627" t="s">
        <v>239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239</v>
      </c>
      <c r="DA18" s="626"/>
      <c r="DB18" s="626"/>
      <c r="DC18" s="626"/>
      <c r="DD18" s="632" t="s">
        <v>131</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2228</v>
      </c>
      <c r="S19" s="624"/>
      <c r="T19" s="624"/>
      <c r="U19" s="624"/>
      <c r="V19" s="624"/>
      <c r="W19" s="624"/>
      <c r="X19" s="624"/>
      <c r="Y19" s="625"/>
      <c r="Z19" s="626">
        <v>0</v>
      </c>
      <c r="AA19" s="626"/>
      <c r="AB19" s="626"/>
      <c r="AC19" s="626"/>
      <c r="AD19" s="627">
        <v>2228</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2741</v>
      </c>
      <c r="BH19" s="624"/>
      <c r="BI19" s="624"/>
      <c r="BJ19" s="624"/>
      <c r="BK19" s="624"/>
      <c r="BL19" s="624"/>
      <c r="BM19" s="624"/>
      <c r="BN19" s="625"/>
      <c r="BO19" s="626">
        <v>0.5</v>
      </c>
      <c r="BP19" s="626"/>
      <c r="BQ19" s="626"/>
      <c r="BR19" s="626"/>
      <c r="BS19" s="627" t="s">
        <v>239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239</v>
      </c>
      <c r="DA19" s="626"/>
      <c r="DB19" s="626"/>
      <c r="DC19" s="626"/>
      <c r="DD19" s="632" t="s">
        <v>239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239</v>
      </c>
      <c r="AA20" s="626"/>
      <c r="AB20" s="626"/>
      <c r="AC20" s="626"/>
      <c r="AD20" s="627" t="s">
        <v>131</v>
      </c>
      <c r="AE20" s="627"/>
      <c r="AF20" s="627"/>
      <c r="AG20" s="627"/>
      <c r="AH20" s="627"/>
      <c r="AI20" s="627"/>
      <c r="AJ20" s="627"/>
      <c r="AK20" s="627"/>
      <c r="AL20" s="628" t="s">
        <v>239</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2741</v>
      </c>
      <c r="BH20" s="624"/>
      <c r="BI20" s="624"/>
      <c r="BJ20" s="624"/>
      <c r="BK20" s="624"/>
      <c r="BL20" s="624"/>
      <c r="BM20" s="624"/>
      <c r="BN20" s="625"/>
      <c r="BO20" s="626">
        <v>0.5</v>
      </c>
      <c r="BP20" s="626"/>
      <c r="BQ20" s="626"/>
      <c r="BR20" s="626"/>
      <c r="BS20" s="627" t="s">
        <v>131</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5815738</v>
      </c>
      <c r="CS20" s="624"/>
      <c r="CT20" s="624"/>
      <c r="CU20" s="624"/>
      <c r="CV20" s="624"/>
      <c r="CW20" s="624"/>
      <c r="CX20" s="624"/>
      <c r="CY20" s="625"/>
      <c r="CZ20" s="626">
        <v>100</v>
      </c>
      <c r="DA20" s="626"/>
      <c r="DB20" s="626"/>
      <c r="DC20" s="626"/>
      <c r="DD20" s="632">
        <v>785581</v>
      </c>
      <c r="DE20" s="624"/>
      <c r="DF20" s="624"/>
      <c r="DG20" s="624"/>
      <c r="DH20" s="624"/>
      <c r="DI20" s="624"/>
      <c r="DJ20" s="624"/>
      <c r="DK20" s="624"/>
      <c r="DL20" s="624"/>
      <c r="DM20" s="624"/>
      <c r="DN20" s="624"/>
      <c r="DO20" s="624"/>
      <c r="DP20" s="625"/>
      <c r="DQ20" s="632">
        <v>3466079</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2466112</v>
      </c>
      <c r="S21" s="624"/>
      <c r="T21" s="624"/>
      <c r="U21" s="624"/>
      <c r="V21" s="624"/>
      <c r="W21" s="624"/>
      <c r="X21" s="624"/>
      <c r="Y21" s="625"/>
      <c r="Z21" s="626">
        <v>39.9</v>
      </c>
      <c r="AA21" s="626"/>
      <c r="AB21" s="626"/>
      <c r="AC21" s="626"/>
      <c r="AD21" s="627">
        <v>2100642</v>
      </c>
      <c r="AE21" s="627"/>
      <c r="AF21" s="627"/>
      <c r="AG21" s="627"/>
      <c r="AH21" s="627"/>
      <c r="AI21" s="627"/>
      <c r="AJ21" s="627"/>
      <c r="AK21" s="627"/>
      <c r="AL21" s="628">
        <v>73</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2741</v>
      </c>
      <c r="BH21" s="624"/>
      <c r="BI21" s="624"/>
      <c r="BJ21" s="624"/>
      <c r="BK21" s="624"/>
      <c r="BL21" s="624"/>
      <c r="BM21" s="624"/>
      <c r="BN21" s="625"/>
      <c r="BO21" s="626">
        <v>0.5</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2100642</v>
      </c>
      <c r="S22" s="624"/>
      <c r="T22" s="624"/>
      <c r="U22" s="624"/>
      <c r="V22" s="624"/>
      <c r="W22" s="624"/>
      <c r="X22" s="624"/>
      <c r="Y22" s="625"/>
      <c r="Z22" s="626">
        <v>34</v>
      </c>
      <c r="AA22" s="626"/>
      <c r="AB22" s="626"/>
      <c r="AC22" s="626"/>
      <c r="AD22" s="627">
        <v>2100642</v>
      </c>
      <c r="AE22" s="627"/>
      <c r="AF22" s="627"/>
      <c r="AG22" s="627"/>
      <c r="AH22" s="627"/>
      <c r="AI22" s="627"/>
      <c r="AJ22" s="627"/>
      <c r="AK22" s="627"/>
      <c r="AL22" s="628">
        <v>73</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365470</v>
      </c>
      <c r="S23" s="624"/>
      <c r="T23" s="624"/>
      <c r="U23" s="624"/>
      <c r="V23" s="624"/>
      <c r="W23" s="624"/>
      <c r="X23" s="624"/>
      <c r="Y23" s="625"/>
      <c r="Z23" s="626">
        <v>5.9</v>
      </c>
      <c r="AA23" s="626"/>
      <c r="AB23" s="626"/>
      <c r="AC23" s="626"/>
      <c r="AD23" s="627" t="s">
        <v>239</v>
      </c>
      <c r="AE23" s="627"/>
      <c r="AF23" s="627"/>
      <c r="AG23" s="627"/>
      <c r="AH23" s="627"/>
      <c r="AI23" s="627"/>
      <c r="AJ23" s="627"/>
      <c r="AK23" s="627"/>
      <c r="AL23" s="628" t="s">
        <v>131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239</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239</v>
      </c>
      <c r="S24" s="624"/>
      <c r="T24" s="624"/>
      <c r="U24" s="624"/>
      <c r="V24" s="624"/>
      <c r="W24" s="624"/>
      <c r="X24" s="624"/>
      <c r="Y24" s="625"/>
      <c r="Z24" s="626" t="s">
        <v>131</v>
      </c>
      <c r="AA24" s="626"/>
      <c r="AB24" s="626"/>
      <c r="AC24" s="626"/>
      <c r="AD24" s="627" t="s">
        <v>239</v>
      </c>
      <c r="AE24" s="627"/>
      <c r="AF24" s="627"/>
      <c r="AG24" s="627"/>
      <c r="AH24" s="627"/>
      <c r="AI24" s="627"/>
      <c r="AJ24" s="627"/>
      <c r="AK24" s="627"/>
      <c r="AL24" s="628" t="s">
        <v>131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239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1680567</v>
      </c>
      <c r="CS24" s="613"/>
      <c r="CT24" s="613"/>
      <c r="CU24" s="613"/>
      <c r="CV24" s="613"/>
      <c r="CW24" s="613"/>
      <c r="CX24" s="613"/>
      <c r="CY24" s="614"/>
      <c r="CZ24" s="617">
        <v>28.9</v>
      </c>
      <c r="DA24" s="618"/>
      <c r="DB24" s="618"/>
      <c r="DC24" s="634"/>
      <c r="DD24" s="653">
        <v>1385302</v>
      </c>
      <c r="DE24" s="613"/>
      <c r="DF24" s="613"/>
      <c r="DG24" s="613"/>
      <c r="DH24" s="613"/>
      <c r="DI24" s="613"/>
      <c r="DJ24" s="613"/>
      <c r="DK24" s="614"/>
      <c r="DL24" s="653">
        <v>1370199</v>
      </c>
      <c r="DM24" s="613"/>
      <c r="DN24" s="613"/>
      <c r="DO24" s="613"/>
      <c r="DP24" s="613"/>
      <c r="DQ24" s="613"/>
      <c r="DR24" s="613"/>
      <c r="DS24" s="613"/>
      <c r="DT24" s="613"/>
      <c r="DU24" s="613"/>
      <c r="DV24" s="614"/>
      <c r="DW24" s="617">
        <v>47.6</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3239880</v>
      </c>
      <c r="S25" s="624"/>
      <c r="T25" s="624"/>
      <c r="U25" s="624"/>
      <c r="V25" s="624"/>
      <c r="W25" s="624"/>
      <c r="X25" s="624"/>
      <c r="Y25" s="625"/>
      <c r="Z25" s="626">
        <v>52.4</v>
      </c>
      <c r="AA25" s="626"/>
      <c r="AB25" s="626"/>
      <c r="AC25" s="626"/>
      <c r="AD25" s="627">
        <v>2874410</v>
      </c>
      <c r="AE25" s="627"/>
      <c r="AF25" s="627"/>
      <c r="AG25" s="627"/>
      <c r="AH25" s="627"/>
      <c r="AI25" s="627"/>
      <c r="AJ25" s="627"/>
      <c r="AK25" s="627"/>
      <c r="AL25" s="628">
        <v>99.9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902765</v>
      </c>
      <c r="CS25" s="654"/>
      <c r="CT25" s="654"/>
      <c r="CU25" s="654"/>
      <c r="CV25" s="654"/>
      <c r="CW25" s="654"/>
      <c r="CX25" s="654"/>
      <c r="CY25" s="655"/>
      <c r="CZ25" s="628">
        <v>15.5</v>
      </c>
      <c r="DA25" s="656"/>
      <c r="DB25" s="656"/>
      <c r="DC25" s="658"/>
      <c r="DD25" s="632">
        <v>825831</v>
      </c>
      <c r="DE25" s="654"/>
      <c r="DF25" s="654"/>
      <c r="DG25" s="654"/>
      <c r="DH25" s="654"/>
      <c r="DI25" s="654"/>
      <c r="DJ25" s="654"/>
      <c r="DK25" s="655"/>
      <c r="DL25" s="632">
        <v>810758</v>
      </c>
      <c r="DM25" s="654"/>
      <c r="DN25" s="654"/>
      <c r="DO25" s="654"/>
      <c r="DP25" s="654"/>
      <c r="DQ25" s="654"/>
      <c r="DR25" s="654"/>
      <c r="DS25" s="654"/>
      <c r="DT25" s="654"/>
      <c r="DU25" s="654"/>
      <c r="DV25" s="655"/>
      <c r="DW25" s="628">
        <v>28.2</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t="s">
        <v>131</v>
      </c>
      <c r="S26" s="624"/>
      <c r="T26" s="624"/>
      <c r="U26" s="624"/>
      <c r="V26" s="624"/>
      <c r="W26" s="624"/>
      <c r="X26" s="624"/>
      <c r="Y26" s="625"/>
      <c r="Z26" s="626" t="s">
        <v>131</v>
      </c>
      <c r="AA26" s="626"/>
      <c r="AB26" s="626"/>
      <c r="AC26" s="626"/>
      <c r="AD26" s="627" t="s">
        <v>131</v>
      </c>
      <c r="AE26" s="627"/>
      <c r="AF26" s="627"/>
      <c r="AG26" s="627"/>
      <c r="AH26" s="627"/>
      <c r="AI26" s="627"/>
      <c r="AJ26" s="627"/>
      <c r="AK26" s="627"/>
      <c r="AL26" s="628" t="s">
        <v>131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239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572213</v>
      </c>
      <c r="CS26" s="624"/>
      <c r="CT26" s="624"/>
      <c r="CU26" s="624"/>
      <c r="CV26" s="624"/>
      <c r="CW26" s="624"/>
      <c r="CX26" s="624"/>
      <c r="CY26" s="625"/>
      <c r="CZ26" s="628">
        <v>9.8000000000000007</v>
      </c>
      <c r="DA26" s="656"/>
      <c r="DB26" s="656"/>
      <c r="DC26" s="658"/>
      <c r="DD26" s="632">
        <v>508786</v>
      </c>
      <c r="DE26" s="624"/>
      <c r="DF26" s="624"/>
      <c r="DG26" s="624"/>
      <c r="DH26" s="624"/>
      <c r="DI26" s="624"/>
      <c r="DJ26" s="624"/>
      <c r="DK26" s="625"/>
      <c r="DL26" s="632" t="s">
        <v>239</v>
      </c>
      <c r="DM26" s="624"/>
      <c r="DN26" s="624"/>
      <c r="DO26" s="624"/>
      <c r="DP26" s="624"/>
      <c r="DQ26" s="624"/>
      <c r="DR26" s="624"/>
      <c r="DS26" s="624"/>
      <c r="DT26" s="624"/>
      <c r="DU26" s="624"/>
      <c r="DV26" s="625"/>
      <c r="DW26" s="628" t="s">
        <v>239</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50960</v>
      </c>
      <c r="S27" s="624"/>
      <c r="T27" s="624"/>
      <c r="U27" s="624"/>
      <c r="V27" s="624"/>
      <c r="W27" s="624"/>
      <c r="X27" s="624"/>
      <c r="Y27" s="625"/>
      <c r="Z27" s="626">
        <v>0.8</v>
      </c>
      <c r="AA27" s="626"/>
      <c r="AB27" s="626"/>
      <c r="AC27" s="626"/>
      <c r="AD27" s="627" t="s">
        <v>131</v>
      </c>
      <c r="AE27" s="627"/>
      <c r="AF27" s="627"/>
      <c r="AG27" s="627"/>
      <c r="AH27" s="627"/>
      <c r="AI27" s="627"/>
      <c r="AJ27" s="627"/>
      <c r="AK27" s="627"/>
      <c r="AL27" s="628" t="s">
        <v>131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604679</v>
      </c>
      <c r="BH27" s="624"/>
      <c r="BI27" s="624"/>
      <c r="BJ27" s="624"/>
      <c r="BK27" s="624"/>
      <c r="BL27" s="624"/>
      <c r="BM27" s="624"/>
      <c r="BN27" s="625"/>
      <c r="BO27" s="626">
        <v>100</v>
      </c>
      <c r="BP27" s="626"/>
      <c r="BQ27" s="626"/>
      <c r="BR27" s="626"/>
      <c r="BS27" s="627" t="s">
        <v>131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263644</v>
      </c>
      <c r="CS27" s="654"/>
      <c r="CT27" s="654"/>
      <c r="CU27" s="654"/>
      <c r="CV27" s="654"/>
      <c r="CW27" s="654"/>
      <c r="CX27" s="654"/>
      <c r="CY27" s="655"/>
      <c r="CZ27" s="628">
        <v>4.5</v>
      </c>
      <c r="DA27" s="656"/>
      <c r="DB27" s="656"/>
      <c r="DC27" s="658"/>
      <c r="DD27" s="632">
        <v>53272</v>
      </c>
      <c r="DE27" s="654"/>
      <c r="DF27" s="654"/>
      <c r="DG27" s="654"/>
      <c r="DH27" s="654"/>
      <c r="DI27" s="654"/>
      <c r="DJ27" s="654"/>
      <c r="DK27" s="655"/>
      <c r="DL27" s="632">
        <v>53242</v>
      </c>
      <c r="DM27" s="654"/>
      <c r="DN27" s="654"/>
      <c r="DO27" s="654"/>
      <c r="DP27" s="654"/>
      <c r="DQ27" s="654"/>
      <c r="DR27" s="654"/>
      <c r="DS27" s="654"/>
      <c r="DT27" s="654"/>
      <c r="DU27" s="654"/>
      <c r="DV27" s="655"/>
      <c r="DW27" s="628">
        <v>1.9</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56844</v>
      </c>
      <c r="S28" s="624"/>
      <c r="T28" s="624"/>
      <c r="U28" s="624"/>
      <c r="V28" s="624"/>
      <c r="W28" s="624"/>
      <c r="X28" s="624"/>
      <c r="Y28" s="625"/>
      <c r="Z28" s="626">
        <v>0.9</v>
      </c>
      <c r="AA28" s="626"/>
      <c r="AB28" s="626"/>
      <c r="AC28" s="626"/>
      <c r="AD28" s="627" t="s">
        <v>239</v>
      </c>
      <c r="AE28" s="627"/>
      <c r="AF28" s="627"/>
      <c r="AG28" s="627"/>
      <c r="AH28" s="627"/>
      <c r="AI28" s="627"/>
      <c r="AJ28" s="627"/>
      <c r="AK28" s="627"/>
      <c r="AL28" s="628" t="s">
        <v>131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514158</v>
      </c>
      <c r="CS28" s="624"/>
      <c r="CT28" s="624"/>
      <c r="CU28" s="624"/>
      <c r="CV28" s="624"/>
      <c r="CW28" s="624"/>
      <c r="CX28" s="624"/>
      <c r="CY28" s="625"/>
      <c r="CZ28" s="628">
        <v>8.8000000000000007</v>
      </c>
      <c r="DA28" s="656"/>
      <c r="DB28" s="656"/>
      <c r="DC28" s="658"/>
      <c r="DD28" s="632">
        <v>506199</v>
      </c>
      <c r="DE28" s="624"/>
      <c r="DF28" s="624"/>
      <c r="DG28" s="624"/>
      <c r="DH28" s="624"/>
      <c r="DI28" s="624"/>
      <c r="DJ28" s="624"/>
      <c r="DK28" s="625"/>
      <c r="DL28" s="632">
        <v>506199</v>
      </c>
      <c r="DM28" s="624"/>
      <c r="DN28" s="624"/>
      <c r="DO28" s="624"/>
      <c r="DP28" s="624"/>
      <c r="DQ28" s="624"/>
      <c r="DR28" s="624"/>
      <c r="DS28" s="624"/>
      <c r="DT28" s="624"/>
      <c r="DU28" s="624"/>
      <c r="DV28" s="625"/>
      <c r="DW28" s="628">
        <v>17.600000000000001</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28303</v>
      </c>
      <c r="S29" s="624"/>
      <c r="T29" s="624"/>
      <c r="U29" s="624"/>
      <c r="V29" s="624"/>
      <c r="W29" s="624"/>
      <c r="X29" s="624"/>
      <c r="Y29" s="625"/>
      <c r="Z29" s="626">
        <v>0.5</v>
      </c>
      <c r="AA29" s="626"/>
      <c r="AB29" s="626"/>
      <c r="AC29" s="626"/>
      <c r="AD29" s="627" t="s">
        <v>131</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514158</v>
      </c>
      <c r="CS29" s="654"/>
      <c r="CT29" s="654"/>
      <c r="CU29" s="654"/>
      <c r="CV29" s="654"/>
      <c r="CW29" s="654"/>
      <c r="CX29" s="654"/>
      <c r="CY29" s="655"/>
      <c r="CZ29" s="628">
        <v>8.8000000000000007</v>
      </c>
      <c r="DA29" s="656"/>
      <c r="DB29" s="656"/>
      <c r="DC29" s="658"/>
      <c r="DD29" s="632">
        <v>506199</v>
      </c>
      <c r="DE29" s="654"/>
      <c r="DF29" s="654"/>
      <c r="DG29" s="654"/>
      <c r="DH29" s="654"/>
      <c r="DI29" s="654"/>
      <c r="DJ29" s="654"/>
      <c r="DK29" s="655"/>
      <c r="DL29" s="632">
        <v>506199</v>
      </c>
      <c r="DM29" s="654"/>
      <c r="DN29" s="654"/>
      <c r="DO29" s="654"/>
      <c r="DP29" s="654"/>
      <c r="DQ29" s="654"/>
      <c r="DR29" s="654"/>
      <c r="DS29" s="654"/>
      <c r="DT29" s="654"/>
      <c r="DU29" s="654"/>
      <c r="DV29" s="655"/>
      <c r="DW29" s="628">
        <v>17.600000000000001</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535550</v>
      </c>
      <c r="S30" s="624"/>
      <c r="T30" s="624"/>
      <c r="U30" s="624"/>
      <c r="V30" s="624"/>
      <c r="W30" s="624"/>
      <c r="X30" s="624"/>
      <c r="Y30" s="625"/>
      <c r="Z30" s="626">
        <v>8.6999999999999993</v>
      </c>
      <c r="AA30" s="626"/>
      <c r="AB30" s="626"/>
      <c r="AC30" s="626"/>
      <c r="AD30" s="627" t="s">
        <v>239</v>
      </c>
      <c r="AE30" s="627"/>
      <c r="AF30" s="627"/>
      <c r="AG30" s="627"/>
      <c r="AH30" s="627"/>
      <c r="AI30" s="627"/>
      <c r="AJ30" s="627"/>
      <c r="AK30" s="627"/>
      <c r="AL30" s="628" t="s">
        <v>239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503351</v>
      </c>
      <c r="CS30" s="624"/>
      <c r="CT30" s="624"/>
      <c r="CU30" s="624"/>
      <c r="CV30" s="624"/>
      <c r="CW30" s="624"/>
      <c r="CX30" s="624"/>
      <c r="CY30" s="625"/>
      <c r="CZ30" s="628">
        <v>8.6999999999999993</v>
      </c>
      <c r="DA30" s="656"/>
      <c r="DB30" s="656"/>
      <c r="DC30" s="658"/>
      <c r="DD30" s="632">
        <v>495392</v>
      </c>
      <c r="DE30" s="624"/>
      <c r="DF30" s="624"/>
      <c r="DG30" s="624"/>
      <c r="DH30" s="624"/>
      <c r="DI30" s="624"/>
      <c r="DJ30" s="624"/>
      <c r="DK30" s="625"/>
      <c r="DL30" s="632">
        <v>495392</v>
      </c>
      <c r="DM30" s="624"/>
      <c r="DN30" s="624"/>
      <c r="DO30" s="624"/>
      <c r="DP30" s="624"/>
      <c r="DQ30" s="624"/>
      <c r="DR30" s="624"/>
      <c r="DS30" s="624"/>
      <c r="DT30" s="624"/>
      <c r="DU30" s="624"/>
      <c r="DV30" s="625"/>
      <c r="DW30" s="628">
        <v>17.2</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131</v>
      </c>
      <c r="AA31" s="626"/>
      <c r="AB31" s="626"/>
      <c r="AC31" s="626"/>
      <c r="AD31" s="627" t="s">
        <v>239</v>
      </c>
      <c r="AE31" s="627"/>
      <c r="AF31" s="627"/>
      <c r="AG31" s="627"/>
      <c r="AH31" s="627"/>
      <c r="AI31" s="627"/>
      <c r="AJ31" s="627"/>
      <c r="AK31" s="627"/>
      <c r="AL31" s="628" t="s">
        <v>131</v>
      </c>
      <c r="AM31" s="629"/>
      <c r="AN31" s="629"/>
      <c r="AO31" s="630"/>
      <c r="AP31" s="667" t="s">
        <v>314</v>
      </c>
      <c r="AQ31" s="668"/>
      <c r="AR31" s="668"/>
      <c r="AS31" s="668"/>
      <c r="AT31" s="673" t="s">
        <v>315</v>
      </c>
      <c r="AU31" s="218"/>
      <c r="AV31" s="218"/>
      <c r="AW31" s="218"/>
      <c r="AX31" s="609" t="s">
        <v>189</v>
      </c>
      <c r="AY31" s="610"/>
      <c r="AZ31" s="610"/>
      <c r="BA31" s="610"/>
      <c r="BB31" s="610"/>
      <c r="BC31" s="610"/>
      <c r="BD31" s="610"/>
      <c r="BE31" s="610"/>
      <c r="BF31" s="611"/>
      <c r="BG31" s="676">
        <v>97.3</v>
      </c>
      <c r="BH31" s="677"/>
      <c r="BI31" s="677"/>
      <c r="BJ31" s="677"/>
      <c r="BK31" s="677"/>
      <c r="BL31" s="677"/>
      <c r="BM31" s="618">
        <v>88.8</v>
      </c>
      <c r="BN31" s="677"/>
      <c r="BO31" s="677"/>
      <c r="BP31" s="677"/>
      <c r="BQ31" s="678"/>
      <c r="BR31" s="676">
        <v>96.6</v>
      </c>
      <c r="BS31" s="677"/>
      <c r="BT31" s="677"/>
      <c r="BU31" s="677"/>
      <c r="BV31" s="677"/>
      <c r="BW31" s="677"/>
      <c r="BX31" s="618">
        <v>88</v>
      </c>
      <c r="BY31" s="677"/>
      <c r="BZ31" s="677"/>
      <c r="CA31" s="677"/>
      <c r="CB31" s="678"/>
      <c r="CD31" s="663"/>
      <c r="CE31" s="664"/>
      <c r="CF31" s="620" t="s">
        <v>316</v>
      </c>
      <c r="CG31" s="621"/>
      <c r="CH31" s="621"/>
      <c r="CI31" s="621"/>
      <c r="CJ31" s="621"/>
      <c r="CK31" s="621"/>
      <c r="CL31" s="621"/>
      <c r="CM31" s="621"/>
      <c r="CN31" s="621"/>
      <c r="CO31" s="621"/>
      <c r="CP31" s="621"/>
      <c r="CQ31" s="622"/>
      <c r="CR31" s="623">
        <v>10807</v>
      </c>
      <c r="CS31" s="654"/>
      <c r="CT31" s="654"/>
      <c r="CU31" s="654"/>
      <c r="CV31" s="654"/>
      <c r="CW31" s="654"/>
      <c r="CX31" s="654"/>
      <c r="CY31" s="655"/>
      <c r="CZ31" s="628">
        <v>0.2</v>
      </c>
      <c r="DA31" s="656"/>
      <c r="DB31" s="656"/>
      <c r="DC31" s="658"/>
      <c r="DD31" s="632">
        <v>10807</v>
      </c>
      <c r="DE31" s="654"/>
      <c r="DF31" s="654"/>
      <c r="DG31" s="654"/>
      <c r="DH31" s="654"/>
      <c r="DI31" s="654"/>
      <c r="DJ31" s="654"/>
      <c r="DK31" s="655"/>
      <c r="DL31" s="632">
        <v>10807</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164619</v>
      </c>
      <c r="S32" s="624"/>
      <c r="T32" s="624"/>
      <c r="U32" s="624"/>
      <c r="V32" s="624"/>
      <c r="W32" s="624"/>
      <c r="X32" s="624"/>
      <c r="Y32" s="625"/>
      <c r="Z32" s="626">
        <v>2.7</v>
      </c>
      <c r="AA32" s="626"/>
      <c r="AB32" s="626"/>
      <c r="AC32" s="626"/>
      <c r="AD32" s="627" t="s">
        <v>131</v>
      </c>
      <c r="AE32" s="627"/>
      <c r="AF32" s="627"/>
      <c r="AG32" s="627"/>
      <c r="AH32" s="627"/>
      <c r="AI32" s="627"/>
      <c r="AJ32" s="627"/>
      <c r="AK32" s="627"/>
      <c r="AL32" s="628" t="s">
        <v>131</v>
      </c>
      <c r="AM32" s="629"/>
      <c r="AN32" s="629"/>
      <c r="AO32" s="630"/>
      <c r="AP32" s="669"/>
      <c r="AQ32" s="670"/>
      <c r="AR32" s="670"/>
      <c r="AS32" s="670"/>
      <c r="AT32" s="674"/>
      <c r="AU32" s="214" t="s">
        <v>318</v>
      </c>
      <c r="AX32" s="620" t="s">
        <v>319</v>
      </c>
      <c r="AY32" s="621"/>
      <c r="AZ32" s="621"/>
      <c r="BA32" s="621"/>
      <c r="BB32" s="621"/>
      <c r="BC32" s="621"/>
      <c r="BD32" s="621"/>
      <c r="BE32" s="621"/>
      <c r="BF32" s="622"/>
      <c r="BG32" s="679">
        <v>97.5</v>
      </c>
      <c r="BH32" s="654"/>
      <c r="BI32" s="654"/>
      <c r="BJ32" s="654"/>
      <c r="BK32" s="654"/>
      <c r="BL32" s="654"/>
      <c r="BM32" s="629">
        <v>89.6</v>
      </c>
      <c r="BN32" s="654"/>
      <c r="BO32" s="654"/>
      <c r="BP32" s="654"/>
      <c r="BQ32" s="680"/>
      <c r="BR32" s="679">
        <v>96.5</v>
      </c>
      <c r="BS32" s="654"/>
      <c r="BT32" s="654"/>
      <c r="BU32" s="654"/>
      <c r="BV32" s="654"/>
      <c r="BW32" s="654"/>
      <c r="BX32" s="629">
        <v>88.2</v>
      </c>
      <c r="BY32" s="654"/>
      <c r="BZ32" s="654"/>
      <c r="CA32" s="654"/>
      <c r="CB32" s="680"/>
      <c r="CD32" s="665"/>
      <c r="CE32" s="666"/>
      <c r="CF32" s="620" t="s">
        <v>320</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6"/>
      <c r="DB32" s="656"/>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15696</v>
      </c>
      <c r="S33" s="624"/>
      <c r="T33" s="624"/>
      <c r="U33" s="624"/>
      <c r="V33" s="624"/>
      <c r="W33" s="624"/>
      <c r="X33" s="624"/>
      <c r="Y33" s="625"/>
      <c r="Z33" s="626">
        <v>0.3</v>
      </c>
      <c r="AA33" s="626"/>
      <c r="AB33" s="626"/>
      <c r="AC33" s="626"/>
      <c r="AD33" s="627">
        <v>2236</v>
      </c>
      <c r="AE33" s="627"/>
      <c r="AF33" s="627"/>
      <c r="AG33" s="627"/>
      <c r="AH33" s="627"/>
      <c r="AI33" s="627"/>
      <c r="AJ33" s="627"/>
      <c r="AK33" s="627"/>
      <c r="AL33" s="628">
        <v>0.1</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96.1</v>
      </c>
      <c r="BH33" s="682"/>
      <c r="BI33" s="682"/>
      <c r="BJ33" s="682"/>
      <c r="BK33" s="682"/>
      <c r="BL33" s="682"/>
      <c r="BM33" s="683">
        <v>84.2</v>
      </c>
      <c r="BN33" s="682"/>
      <c r="BO33" s="682"/>
      <c r="BP33" s="682"/>
      <c r="BQ33" s="684"/>
      <c r="BR33" s="681">
        <v>95.6</v>
      </c>
      <c r="BS33" s="682"/>
      <c r="BT33" s="682"/>
      <c r="BU33" s="682"/>
      <c r="BV33" s="682"/>
      <c r="BW33" s="682"/>
      <c r="BX33" s="683">
        <v>84</v>
      </c>
      <c r="BY33" s="682"/>
      <c r="BZ33" s="682"/>
      <c r="CA33" s="682"/>
      <c r="CB33" s="684"/>
      <c r="CD33" s="620" t="s">
        <v>323</v>
      </c>
      <c r="CE33" s="621"/>
      <c r="CF33" s="621"/>
      <c r="CG33" s="621"/>
      <c r="CH33" s="621"/>
      <c r="CI33" s="621"/>
      <c r="CJ33" s="621"/>
      <c r="CK33" s="621"/>
      <c r="CL33" s="621"/>
      <c r="CM33" s="621"/>
      <c r="CN33" s="621"/>
      <c r="CO33" s="621"/>
      <c r="CP33" s="621"/>
      <c r="CQ33" s="622"/>
      <c r="CR33" s="623">
        <v>3349590</v>
      </c>
      <c r="CS33" s="654"/>
      <c r="CT33" s="654"/>
      <c r="CU33" s="654"/>
      <c r="CV33" s="654"/>
      <c r="CW33" s="654"/>
      <c r="CX33" s="654"/>
      <c r="CY33" s="655"/>
      <c r="CZ33" s="628">
        <v>57.6</v>
      </c>
      <c r="DA33" s="656"/>
      <c r="DB33" s="656"/>
      <c r="DC33" s="658"/>
      <c r="DD33" s="632">
        <v>2058347</v>
      </c>
      <c r="DE33" s="654"/>
      <c r="DF33" s="654"/>
      <c r="DG33" s="654"/>
      <c r="DH33" s="654"/>
      <c r="DI33" s="654"/>
      <c r="DJ33" s="654"/>
      <c r="DK33" s="655"/>
      <c r="DL33" s="632">
        <v>995137</v>
      </c>
      <c r="DM33" s="654"/>
      <c r="DN33" s="654"/>
      <c r="DO33" s="654"/>
      <c r="DP33" s="654"/>
      <c r="DQ33" s="654"/>
      <c r="DR33" s="654"/>
      <c r="DS33" s="654"/>
      <c r="DT33" s="654"/>
      <c r="DU33" s="654"/>
      <c r="DV33" s="655"/>
      <c r="DW33" s="628">
        <v>34.6</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626007</v>
      </c>
      <c r="S34" s="624"/>
      <c r="T34" s="624"/>
      <c r="U34" s="624"/>
      <c r="V34" s="624"/>
      <c r="W34" s="624"/>
      <c r="X34" s="624"/>
      <c r="Y34" s="625"/>
      <c r="Z34" s="626">
        <v>10.1</v>
      </c>
      <c r="AA34" s="626"/>
      <c r="AB34" s="626"/>
      <c r="AC34" s="626"/>
      <c r="AD34" s="627" t="s">
        <v>239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867796</v>
      </c>
      <c r="CS34" s="624"/>
      <c r="CT34" s="624"/>
      <c r="CU34" s="624"/>
      <c r="CV34" s="624"/>
      <c r="CW34" s="624"/>
      <c r="CX34" s="624"/>
      <c r="CY34" s="625"/>
      <c r="CZ34" s="628">
        <v>14.9</v>
      </c>
      <c r="DA34" s="656"/>
      <c r="DB34" s="656"/>
      <c r="DC34" s="658"/>
      <c r="DD34" s="632">
        <v>458365</v>
      </c>
      <c r="DE34" s="624"/>
      <c r="DF34" s="624"/>
      <c r="DG34" s="624"/>
      <c r="DH34" s="624"/>
      <c r="DI34" s="624"/>
      <c r="DJ34" s="624"/>
      <c r="DK34" s="625"/>
      <c r="DL34" s="632">
        <v>406216</v>
      </c>
      <c r="DM34" s="624"/>
      <c r="DN34" s="624"/>
      <c r="DO34" s="624"/>
      <c r="DP34" s="624"/>
      <c r="DQ34" s="624"/>
      <c r="DR34" s="624"/>
      <c r="DS34" s="624"/>
      <c r="DT34" s="624"/>
      <c r="DU34" s="624"/>
      <c r="DV34" s="625"/>
      <c r="DW34" s="628">
        <v>14.1</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530999</v>
      </c>
      <c r="S35" s="624"/>
      <c r="T35" s="624"/>
      <c r="U35" s="624"/>
      <c r="V35" s="624"/>
      <c r="W35" s="624"/>
      <c r="X35" s="624"/>
      <c r="Y35" s="625"/>
      <c r="Z35" s="626">
        <v>8.6</v>
      </c>
      <c r="AA35" s="626"/>
      <c r="AB35" s="626"/>
      <c r="AC35" s="626"/>
      <c r="AD35" s="627" t="s">
        <v>239</v>
      </c>
      <c r="AE35" s="627"/>
      <c r="AF35" s="627"/>
      <c r="AG35" s="627"/>
      <c r="AH35" s="627"/>
      <c r="AI35" s="627"/>
      <c r="AJ35" s="627"/>
      <c r="AK35" s="627"/>
      <c r="AL35" s="628" t="s">
        <v>239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129725</v>
      </c>
      <c r="CS35" s="654"/>
      <c r="CT35" s="654"/>
      <c r="CU35" s="654"/>
      <c r="CV35" s="654"/>
      <c r="CW35" s="654"/>
      <c r="CX35" s="654"/>
      <c r="CY35" s="655"/>
      <c r="CZ35" s="628">
        <v>2.2000000000000002</v>
      </c>
      <c r="DA35" s="656"/>
      <c r="DB35" s="656"/>
      <c r="DC35" s="658"/>
      <c r="DD35" s="632">
        <v>95640</v>
      </c>
      <c r="DE35" s="654"/>
      <c r="DF35" s="654"/>
      <c r="DG35" s="654"/>
      <c r="DH35" s="654"/>
      <c r="DI35" s="654"/>
      <c r="DJ35" s="654"/>
      <c r="DK35" s="655"/>
      <c r="DL35" s="632">
        <v>979</v>
      </c>
      <c r="DM35" s="654"/>
      <c r="DN35" s="654"/>
      <c r="DO35" s="654"/>
      <c r="DP35" s="654"/>
      <c r="DQ35" s="654"/>
      <c r="DR35" s="654"/>
      <c r="DS35" s="654"/>
      <c r="DT35" s="654"/>
      <c r="DU35" s="654"/>
      <c r="DV35" s="655"/>
      <c r="DW35" s="628">
        <v>0</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349610</v>
      </c>
      <c r="S36" s="624"/>
      <c r="T36" s="624"/>
      <c r="U36" s="624"/>
      <c r="V36" s="624"/>
      <c r="W36" s="624"/>
      <c r="X36" s="624"/>
      <c r="Y36" s="625"/>
      <c r="Z36" s="626">
        <v>5.7</v>
      </c>
      <c r="AA36" s="626"/>
      <c r="AB36" s="626"/>
      <c r="AC36" s="626"/>
      <c r="AD36" s="627" t="s">
        <v>239</v>
      </c>
      <c r="AE36" s="627"/>
      <c r="AF36" s="627"/>
      <c r="AG36" s="627"/>
      <c r="AH36" s="627"/>
      <c r="AI36" s="627"/>
      <c r="AJ36" s="627"/>
      <c r="AK36" s="627"/>
      <c r="AL36" s="628" t="s">
        <v>239</v>
      </c>
      <c r="AM36" s="629"/>
      <c r="AN36" s="629"/>
      <c r="AO36" s="630"/>
      <c r="AP36" s="222"/>
      <c r="AQ36" s="685" t="s">
        <v>331</v>
      </c>
      <c r="AR36" s="686"/>
      <c r="AS36" s="686"/>
      <c r="AT36" s="686"/>
      <c r="AU36" s="686"/>
      <c r="AV36" s="686"/>
      <c r="AW36" s="686"/>
      <c r="AX36" s="686"/>
      <c r="AY36" s="687"/>
      <c r="AZ36" s="612">
        <v>357630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8144</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1326712</v>
      </c>
      <c r="CS36" s="624"/>
      <c r="CT36" s="624"/>
      <c r="CU36" s="624"/>
      <c r="CV36" s="624"/>
      <c r="CW36" s="624"/>
      <c r="CX36" s="624"/>
      <c r="CY36" s="625"/>
      <c r="CZ36" s="628">
        <v>22.8</v>
      </c>
      <c r="DA36" s="656"/>
      <c r="DB36" s="656"/>
      <c r="DC36" s="658"/>
      <c r="DD36" s="632">
        <v>813876</v>
      </c>
      <c r="DE36" s="624"/>
      <c r="DF36" s="624"/>
      <c r="DG36" s="624"/>
      <c r="DH36" s="624"/>
      <c r="DI36" s="624"/>
      <c r="DJ36" s="624"/>
      <c r="DK36" s="625"/>
      <c r="DL36" s="632">
        <v>587942</v>
      </c>
      <c r="DM36" s="624"/>
      <c r="DN36" s="624"/>
      <c r="DO36" s="624"/>
      <c r="DP36" s="624"/>
      <c r="DQ36" s="624"/>
      <c r="DR36" s="624"/>
      <c r="DS36" s="624"/>
      <c r="DT36" s="624"/>
      <c r="DU36" s="624"/>
      <c r="DV36" s="625"/>
      <c r="DW36" s="628">
        <v>20.399999999999999</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88171</v>
      </c>
      <c r="S37" s="624"/>
      <c r="T37" s="624"/>
      <c r="U37" s="624"/>
      <c r="V37" s="624"/>
      <c r="W37" s="624"/>
      <c r="X37" s="624"/>
      <c r="Y37" s="625"/>
      <c r="Z37" s="626">
        <v>1.4</v>
      </c>
      <c r="AA37" s="626"/>
      <c r="AB37" s="626"/>
      <c r="AC37" s="626"/>
      <c r="AD37" s="627">
        <v>144</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117164</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89787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579316</v>
      </c>
      <c r="CS37" s="654"/>
      <c r="CT37" s="654"/>
      <c r="CU37" s="654"/>
      <c r="CV37" s="654"/>
      <c r="CW37" s="654"/>
      <c r="CX37" s="654"/>
      <c r="CY37" s="655"/>
      <c r="CZ37" s="628">
        <v>10</v>
      </c>
      <c r="DA37" s="656"/>
      <c r="DB37" s="656"/>
      <c r="DC37" s="658"/>
      <c r="DD37" s="632">
        <v>468513</v>
      </c>
      <c r="DE37" s="654"/>
      <c r="DF37" s="654"/>
      <c r="DG37" s="654"/>
      <c r="DH37" s="654"/>
      <c r="DI37" s="654"/>
      <c r="DJ37" s="654"/>
      <c r="DK37" s="655"/>
      <c r="DL37" s="632">
        <v>461219</v>
      </c>
      <c r="DM37" s="654"/>
      <c r="DN37" s="654"/>
      <c r="DO37" s="654"/>
      <c r="DP37" s="654"/>
      <c r="DQ37" s="654"/>
      <c r="DR37" s="654"/>
      <c r="DS37" s="654"/>
      <c r="DT37" s="654"/>
      <c r="DU37" s="654"/>
      <c r="DV37" s="655"/>
      <c r="DW37" s="628">
        <v>16</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499600</v>
      </c>
      <c r="S38" s="624"/>
      <c r="T38" s="624"/>
      <c r="U38" s="624"/>
      <c r="V38" s="624"/>
      <c r="W38" s="624"/>
      <c r="X38" s="624"/>
      <c r="Y38" s="625"/>
      <c r="Z38" s="626">
        <v>8.1</v>
      </c>
      <c r="AA38" s="626"/>
      <c r="AB38" s="626"/>
      <c r="AC38" s="626"/>
      <c r="AD38" s="627" t="s">
        <v>131</v>
      </c>
      <c r="AE38" s="627"/>
      <c r="AF38" s="627"/>
      <c r="AG38" s="627"/>
      <c r="AH38" s="627"/>
      <c r="AI38" s="627"/>
      <c r="AJ38" s="627"/>
      <c r="AK38" s="627"/>
      <c r="AL38" s="628" t="s">
        <v>239</v>
      </c>
      <c r="AM38" s="629"/>
      <c r="AN38" s="629"/>
      <c r="AO38" s="630"/>
      <c r="AQ38" s="689" t="s">
        <v>339</v>
      </c>
      <c r="AR38" s="690"/>
      <c r="AS38" s="690"/>
      <c r="AT38" s="690"/>
      <c r="AU38" s="690"/>
      <c r="AV38" s="690"/>
      <c r="AW38" s="690"/>
      <c r="AX38" s="690"/>
      <c r="AY38" s="691"/>
      <c r="AZ38" s="623" t="s">
        <v>131</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913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240466</v>
      </c>
      <c r="CS38" s="624"/>
      <c r="CT38" s="624"/>
      <c r="CU38" s="624"/>
      <c r="CV38" s="624"/>
      <c r="CW38" s="624"/>
      <c r="CX38" s="624"/>
      <c r="CY38" s="625"/>
      <c r="CZ38" s="628">
        <v>4.0999999999999996</v>
      </c>
      <c r="DA38" s="656"/>
      <c r="DB38" s="656"/>
      <c r="DC38" s="658"/>
      <c r="DD38" s="632">
        <v>192140</v>
      </c>
      <c r="DE38" s="624"/>
      <c r="DF38" s="624"/>
      <c r="DG38" s="624"/>
      <c r="DH38" s="624"/>
      <c r="DI38" s="624"/>
      <c r="DJ38" s="624"/>
      <c r="DK38" s="625"/>
      <c r="DL38" s="632" t="s">
        <v>239</v>
      </c>
      <c r="DM38" s="624"/>
      <c r="DN38" s="624"/>
      <c r="DO38" s="624"/>
      <c r="DP38" s="624"/>
      <c r="DQ38" s="624"/>
      <c r="DR38" s="624"/>
      <c r="DS38" s="624"/>
      <c r="DT38" s="624"/>
      <c r="DU38" s="624"/>
      <c r="DV38" s="625"/>
      <c r="DW38" s="628" t="s">
        <v>239</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239</v>
      </c>
      <c r="AM39" s="629"/>
      <c r="AN39" s="629"/>
      <c r="AO39" s="630"/>
      <c r="AQ39" s="689" t="s">
        <v>343</v>
      </c>
      <c r="AR39" s="690"/>
      <c r="AS39" s="690"/>
      <c r="AT39" s="690"/>
      <c r="AU39" s="690"/>
      <c r="AV39" s="690"/>
      <c r="AW39" s="690"/>
      <c r="AX39" s="690"/>
      <c r="AY39" s="691"/>
      <c r="AZ39" s="623" t="s">
        <v>131</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1797</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784891</v>
      </c>
      <c r="CS39" s="654"/>
      <c r="CT39" s="654"/>
      <c r="CU39" s="654"/>
      <c r="CV39" s="654"/>
      <c r="CW39" s="654"/>
      <c r="CX39" s="654"/>
      <c r="CY39" s="655"/>
      <c r="CZ39" s="628">
        <v>13.5</v>
      </c>
      <c r="DA39" s="656"/>
      <c r="DB39" s="656"/>
      <c r="DC39" s="658"/>
      <c r="DD39" s="632">
        <v>498326</v>
      </c>
      <c r="DE39" s="654"/>
      <c r="DF39" s="654"/>
      <c r="DG39" s="654"/>
      <c r="DH39" s="654"/>
      <c r="DI39" s="654"/>
      <c r="DJ39" s="654"/>
      <c r="DK39" s="655"/>
      <c r="DL39" s="632" t="s">
        <v>239</v>
      </c>
      <c r="DM39" s="654"/>
      <c r="DN39" s="654"/>
      <c r="DO39" s="654"/>
      <c r="DP39" s="654"/>
      <c r="DQ39" s="654"/>
      <c r="DR39" s="654"/>
      <c r="DS39" s="654"/>
      <c r="DT39" s="654"/>
      <c r="DU39" s="654"/>
      <c r="DV39" s="655"/>
      <c r="DW39" s="628" t="s">
        <v>131</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t="s">
        <v>239</v>
      </c>
      <c r="S40" s="624"/>
      <c r="T40" s="624"/>
      <c r="U40" s="624"/>
      <c r="V40" s="624"/>
      <c r="W40" s="624"/>
      <c r="X40" s="624"/>
      <c r="Y40" s="625"/>
      <c r="Z40" s="626" t="s">
        <v>131</v>
      </c>
      <c r="AA40" s="626"/>
      <c r="AB40" s="626"/>
      <c r="AC40" s="626"/>
      <c r="AD40" s="627" t="s">
        <v>131</v>
      </c>
      <c r="AE40" s="627"/>
      <c r="AF40" s="627"/>
      <c r="AG40" s="627"/>
      <c r="AH40" s="627"/>
      <c r="AI40" s="627"/>
      <c r="AJ40" s="627"/>
      <c r="AK40" s="627"/>
      <c r="AL40" s="628" t="s">
        <v>131</v>
      </c>
      <c r="AM40" s="629"/>
      <c r="AN40" s="629"/>
      <c r="AO40" s="630"/>
      <c r="AQ40" s="689" t="s">
        <v>347</v>
      </c>
      <c r="AR40" s="690"/>
      <c r="AS40" s="690"/>
      <c r="AT40" s="690"/>
      <c r="AU40" s="690"/>
      <c r="AV40" s="690"/>
      <c r="AW40" s="690"/>
      <c r="AX40" s="690"/>
      <c r="AY40" s="691"/>
      <c r="AZ40" s="623" t="s">
        <v>239</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174</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t="s">
        <v>131</v>
      </c>
      <c r="CS40" s="624"/>
      <c r="CT40" s="624"/>
      <c r="CU40" s="624"/>
      <c r="CV40" s="624"/>
      <c r="CW40" s="624"/>
      <c r="CX40" s="624"/>
      <c r="CY40" s="625"/>
      <c r="CZ40" s="628" t="s">
        <v>239</v>
      </c>
      <c r="DA40" s="656"/>
      <c r="DB40" s="656"/>
      <c r="DC40" s="658"/>
      <c r="DD40" s="632" t="s">
        <v>239</v>
      </c>
      <c r="DE40" s="624"/>
      <c r="DF40" s="624"/>
      <c r="DG40" s="624"/>
      <c r="DH40" s="624"/>
      <c r="DI40" s="624"/>
      <c r="DJ40" s="624"/>
      <c r="DK40" s="625"/>
      <c r="DL40" s="632" t="s">
        <v>131</v>
      </c>
      <c r="DM40" s="624"/>
      <c r="DN40" s="624"/>
      <c r="DO40" s="624"/>
      <c r="DP40" s="624"/>
      <c r="DQ40" s="624"/>
      <c r="DR40" s="624"/>
      <c r="DS40" s="624"/>
      <c r="DT40" s="624"/>
      <c r="DU40" s="624"/>
      <c r="DV40" s="625"/>
      <c r="DW40" s="628" t="s">
        <v>239</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6186239</v>
      </c>
      <c r="S41" s="699"/>
      <c r="T41" s="699"/>
      <c r="U41" s="699"/>
      <c r="V41" s="699"/>
      <c r="W41" s="699"/>
      <c r="X41" s="699"/>
      <c r="Y41" s="700"/>
      <c r="Z41" s="701">
        <v>100</v>
      </c>
      <c r="AA41" s="701"/>
      <c r="AB41" s="701"/>
      <c r="AC41" s="701"/>
      <c r="AD41" s="702">
        <v>2876790</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144482</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54"/>
      <c r="CT41" s="654"/>
      <c r="CU41" s="654"/>
      <c r="CV41" s="654"/>
      <c r="CW41" s="654"/>
      <c r="CX41" s="654"/>
      <c r="CY41" s="655"/>
      <c r="CZ41" s="628" t="s">
        <v>131</v>
      </c>
      <c r="DA41" s="656"/>
      <c r="DB41" s="656"/>
      <c r="DC41" s="658"/>
      <c r="DD41" s="632" t="s">
        <v>131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95984</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272</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785581</v>
      </c>
      <c r="CS42" s="654"/>
      <c r="CT42" s="654"/>
      <c r="CU42" s="654"/>
      <c r="CV42" s="654"/>
      <c r="CW42" s="654"/>
      <c r="CX42" s="654"/>
      <c r="CY42" s="655"/>
      <c r="CZ42" s="628">
        <v>13.5</v>
      </c>
      <c r="DA42" s="656"/>
      <c r="DB42" s="656"/>
      <c r="DC42" s="658"/>
      <c r="DD42" s="632">
        <v>22430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9428</v>
      </c>
      <c r="CS43" s="654"/>
      <c r="CT43" s="654"/>
      <c r="CU43" s="654"/>
      <c r="CV43" s="654"/>
      <c r="CW43" s="654"/>
      <c r="CX43" s="654"/>
      <c r="CY43" s="655"/>
      <c r="CZ43" s="628">
        <v>0.2</v>
      </c>
      <c r="DA43" s="656"/>
      <c r="DB43" s="656"/>
      <c r="DC43" s="658"/>
      <c r="DD43" s="632">
        <v>9428</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785581</v>
      </c>
      <c r="CS44" s="624"/>
      <c r="CT44" s="624"/>
      <c r="CU44" s="624"/>
      <c r="CV44" s="624"/>
      <c r="CW44" s="624"/>
      <c r="CX44" s="624"/>
      <c r="CY44" s="625"/>
      <c r="CZ44" s="628">
        <v>13.5</v>
      </c>
      <c r="DA44" s="629"/>
      <c r="DB44" s="629"/>
      <c r="DC44" s="635"/>
      <c r="DD44" s="632">
        <v>22430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317856</v>
      </c>
      <c r="CS45" s="654"/>
      <c r="CT45" s="654"/>
      <c r="CU45" s="654"/>
      <c r="CV45" s="654"/>
      <c r="CW45" s="654"/>
      <c r="CX45" s="654"/>
      <c r="CY45" s="655"/>
      <c r="CZ45" s="628">
        <v>5.5</v>
      </c>
      <c r="DA45" s="656"/>
      <c r="DB45" s="656"/>
      <c r="DC45" s="658"/>
      <c r="DD45" s="632" t="s">
        <v>131</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467725</v>
      </c>
      <c r="CS46" s="624"/>
      <c r="CT46" s="624"/>
      <c r="CU46" s="624"/>
      <c r="CV46" s="624"/>
      <c r="CW46" s="624"/>
      <c r="CX46" s="624"/>
      <c r="CY46" s="625"/>
      <c r="CZ46" s="628">
        <v>8</v>
      </c>
      <c r="DA46" s="629"/>
      <c r="DB46" s="629"/>
      <c r="DC46" s="635"/>
      <c r="DD46" s="632">
        <v>22430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131</v>
      </c>
      <c r="CS47" s="654"/>
      <c r="CT47" s="654"/>
      <c r="CU47" s="654"/>
      <c r="CV47" s="654"/>
      <c r="CW47" s="654"/>
      <c r="CX47" s="654"/>
      <c r="CY47" s="655"/>
      <c r="CZ47" s="628" t="s">
        <v>239</v>
      </c>
      <c r="DA47" s="656"/>
      <c r="DB47" s="656"/>
      <c r="DC47" s="658"/>
      <c r="DD47" s="632" t="s">
        <v>239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239</v>
      </c>
      <c r="CS48" s="624"/>
      <c r="CT48" s="624"/>
      <c r="CU48" s="624"/>
      <c r="CV48" s="624"/>
      <c r="CW48" s="624"/>
      <c r="CX48" s="624"/>
      <c r="CY48" s="625"/>
      <c r="CZ48" s="628" t="s">
        <v>239</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5815738</v>
      </c>
      <c r="CS49" s="682"/>
      <c r="CT49" s="682"/>
      <c r="CU49" s="682"/>
      <c r="CV49" s="682"/>
      <c r="CW49" s="682"/>
      <c r="CX49" s="682"/>
      <c r="CY49" s="711"/>
      <c r="CZ49" s="703">
        <v>100</v>
      </c>
      <c r="DA49" s="712"/>
      <c r="DB49" s="712"/>
      <c r="DC49" s="713"/>
      <c r="DD49" s="714">
        <v>3466079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04iM7eOPPzF+dDoibBhwligzM+JyvfyTVU1Ddxh4IFJfcbUSBqoei8TrDsCfYlL+61u+Nwo+rS0KrkHUEVyQA==" saltValue="O5dyzBy0qP1PxNT0eTj2c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AK85" sqref="AK85:AO8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6186</v>
      </c>
      <c r="R7" s="764"/>
      <c r="S7" s="764"/>
      <c r="T7" s="764"/>
      <c r="U7" s="764"/>
      <c r="V7" s="764">
        <v>5816</v>
      </c>
      <c r="W7" s="764"/>
      <c r="X7" s="764"/>
      <c r="Y7" s="764"/>
      <c r="Z7" s="764"/>
      <c r="AA7" s="764">
        <v>370</v>
      </c>
      <c r="AB7" s="764"/>
      <c r="AC7" s="764"/>
      <c r="AD7" s="764"/>
      <c r="AE7" s="765"/>
      <c r="AF7" s="766">
        <v>365</v>
      </c>
      <c r="AG7" s="767"/>
      <c r="AH7" s="767"/>
      <c r="AI7" s="767"/>
      <c r="AJ7" s="768"/>
      <c r="AK7" s="769">
        <v>531</v>
      </c>
      <c r="AL7" s="770"/>
      <c r="AM7" s="770"/>
      <c r="AN7" s="770"/>
      <c r="AO7" s="770"/>
      <c r="AP7" s="770">
        <v>6248</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6186</v>
      </c>
      <c r="R23" s="793"/>
      <c r="S23" s="793"/>
      <c r="T23" s="793"/>
      <c r="U23" s="793"/>
      <c r="V23" s="793">
        <v>5816</v>
      </c>
      <c r="W23" s="793"/>
      <c r="X23" s="793"/>
      <c r="Y23" s="793"/>
      <c r="Z23" s="793"/>
      <c r="AA23" s="793">
        <v>370</v>
      </c>
      <c r="AB23" s="793"/>
      <c r="AC23" s="793"/>
      <c r="AD23" s="793"/>
      <c r="AE23" s="794"/>
      <c r="AF23" s="795">
        <v>365</v>
      </c>
      <c r="AG23" s="793"/>
      <c r="AH23" s="793"/>
      <c r="AI23" s="793"/>
      <c r="AJ23" s="796"/>
      <c r="AK23" s="797"/>
      <c r="AL23" s="798"/>
      <c r="AM23" s="798"/>
      <c r="AN23" s="798"/>
      <c r="AO23" s="798"/>
      <c r="AP23" s="793">
        <v>6248</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2">
        <v>980</v>
      </c>
      <c r="R28" s="823"/>
      <c r="S28" s="823"/>
      <c r="T28" s="823"/>
      <c r="U28" s="823"/>
      <c r="V28" s="823">
        <v>972</v>
      </c>
      <c r="W28" s="823"/>
      <c r="X28" s="823"/>
      <c r="Y28" s="823"/>
      <c r="Z28" s="823"/>
      <c r="AA28" s="823">
        <v>8</v>
      </c>
      <c r="AB28" s="823"/>
      <c r="AC28" s="823"/>
      <c r="AD28" s="823"/>
      <c r="AE28" s="824"/>
      <c r="AF28" s="825">
        <v>8</v>
      </c>
      <c r="AG28" s="823"/>
      <c r="AH28" s="823"/>
      <c r="AI28" s="823"/>
      <c r="AJ28" s="826"/>
      <c r="AK28" s="827">
        <v>49</v>
      </c>
      <c r="AL28" s="828"/>
      <c r="AM28" s="828"/>
      <c r="AN28" s="828"/>
      <c r="AO28" s="828"/>
      <c r="AP28" s="828" t="s">
        <v>578</v>
      </c>
      <c r="AQ28" s="828"/>
      <c r="AR28" s="828"/>
      <c r="AS28" s="828"/>
      <c r="AT28" s="828"/>
      <c r="AU28" s="828" t="s">
        <v>517</v>
      </c>
      <c r="AV28" s="828"/>
      <c r="AW28" s="828"/>
      <c r="AX28" s="828"/>
      <c r="AY28" s="828"/>
      <c r="AZ28" s="829" t="s">
        <v>517</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752">
        <v>213</v>
      </c>
      <c r="R29" s="753"/>
      <c r="S29" s="753"/>
      <c r="T29" s="753"/>
      <c r="U29" s="753"/>
      <c r="V29" s="753">
        <v>210</v>
      </c>
      <c r="W29" s="753"/>
      <c r="X29" s="753"/>
      <c r="Y29" s="753"/>
      <c r="Z29" s="753"/>
      <c r="AA29" s="753">
        <v>3</v>
      </c>
      <c r="AB29" s="753"/>
      <c r="AC29" s="753"/>
      <c r="AD29" s="753"/>
      <c r="AE29" s="754"/>
      <c r="AF29" s="755">
        <v>3</v>
      </c>
      <c r="AG29" s="756"/>
      <c r="AH29" s="756"/>
      <c r="AI29" s="756"/>
      <c r="AJ29" s="757"/>
      <c r="AK29" s="834">
        <v>177</v>
      </c>
      <c r="AL29" s="830"/>
      <c r="AM29" s="830"/>
      <c r="AN29" s="830"/>
      <c r="AO29" s="830"/>
      <c r="AP29" s="830">
        <v>278</v>
      </c>
      <c r="AQ29" s="830"/>
      <c r="AR29" s="830"/>
      <c r="AS29" s="830"/>
      <c r="AT29" s="830"/>
      <c r="AU29" s="830" t="s">
        <v>578</v>
      </c>
      <c r="AV29" s="830"/>
      <c r="AW29" s="830"/>
      <c r="AX29" s="830"/>
      <c r="AY29" s="830"/>
      <c r="AZ29" s="831" t="s">
        <v>578</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752">
        <v>465</v>
      </c>
      <c r="R30" s="753"/>
      <c r="S30" s="753"/>
      <c r="T30" s="753"/>
      <c r="U30" s="753"/>
      <c r="V30" s="753">
        <v>454</v>
      </c>
      <c r="W30" s="753"/>
      <c r="X30" s="753"/>
      <c r="Y30" s="753"/>
      <c r="Z30" s="753"/>
      <c r="AA30" s="753">
        <v>10</v>
      </c>
      <c r="AB30" s="753"/>
      <c r="AC30" s="753"/>
      <c r="AD30" s="753"/>
      <c r="AE30" s="754"/>
      <c r="AF30" s="755">
        <v>10</v>
      </c>
      <c r="AG30" s="756"/>
      <c r="AH30" s="756"/>
      <c r="AI30" s="756"/>
      <c r="AJ30" s="757"/>
      <c r="AK30" s="834">
        <v>77</v>
      </c>
      <c r="AL30" s="830"/>
      <c r="AM30" s="830"/>
      <c r="AN30" s="830"/>
      <c r="AO30" s="830"/>
      <c r="AP30" s="830" t="s">
        <v>578</v>
      </c>
      <c r="AQ30" s="830"/>
      <c r="AR30" s="830"/>
      <c r="AS30" s="830"/>
      <c r="AT30" s="830"/>
      <c r="AU30" s="830" t="s">
        <v>578</v>
      </c>
      <c r="AV30" s="830"/>
      <c r="AW30" s="830"/>
      <c r="AX30" s="830"/>
      <c r="AY30" s="830"/>
      <c r="AZ30" s="831" t="s">
        <v>578</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70</v>
      </c>
      <c r="R31" s="753"/>
      <c r="S31" s="753"/>
      <c r="T31" s="753"/>
      <c r="U31" s="753"/>
      <c r="V31" s="753">
        <v>69</v>
      </c>
      <c r="W31" s="753"/>
      <c r="X31" s="753"/>
      <c r="Y31" s="753"/>
      <c r="Z31" s="753"/>
      <c r="AA31" s="753">
        <v>2</v>
      </c>
      <c r="AB31" s="753"/>
      <c r="AC31" s="753"/>
      <c r="AD31" s="753"/>
      <c r="AE31" s="754"/>
      <c r="AF31" s="755">
        <v>2</v>
      </c>
      <c r="AG31" s="756"/>
      <c r="AH31" s="756"/>
      <c r="AI31" s="756"/>
      <c r="AJ31" s="757"/>
      <c r="AK31" s="834">
        <v>19</v>
      </c>
      <c r="AL31" s="830"/>
      <c r="AM31" s="830"/>
      <c r="AN31" s="830"/>
      <c r="AO31" s="830"/>
      <c r="AP31" s="830" t="s">
        <v>578</v>
      </c>
      <c r="AQ31" s="830"/>
      <c r="AR31" s="830"/>
      <c r="AS31" s="830"/>
      <c r="AT31" s="830"/>
      <c r="AU31" s="830" t="s">
        <v>578</v>
      </c>
      <c r="AV31" s="830"/>
      <c r="AW31" s="830"/>
      <c r="AX31" s="830"/>
      <c r="AY31" s="830"/>
      <c r="AZ31" s="831" t="s">
        <v>578</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409</v>
      </c>
      <c r="C32" s="750"/>
      <c r="D32" s="750"/>
      <c r="E32" s="750"/>
      <c r="F32" s="750"/>
      <c r="G32" s="750"/>
      <c r="H32" s="750"/>
      <c r="I32" s="750"/>
      <c r="J32" s="750"/>
      <c r="K32" s="750"/>
      <c r="L32" s="750"/>
      <c r="M32" s="750"/>
      <c r="N32" s="750"/>
      <c r="O32" s="750"/>
      <c r="P32" s="751"/>
      <c r="Q32" s="752">
        <v>193</v>
      </c>
      <c r="R32" s="753"/>
      <c r="S32" s="753"/>
      <c r="T32" s="753"/>
      <c r="U32" s="753"/>
      <c r="V32" s="753">
        <v>173</v>
      </c>
      <c r="W32" s="753"/>
      <c r="X32" s="753"/>
      <c r="Y32" s="753"/>
      <c r="Z32" s="753"/>
      <c r="AA32" s="753">
        <v>20</v>
      </c>
      <c r="AB32" s="753"/>
      <c r="AC32" s="753"/>
      <c r="AD32" s="753"/>
      <c r="AE32" s="754"/>
      <c r="AF32" s="755">
        <v>92</v>
      </c>
      <c r="AG32" s="756"/>
      <c r="AH32" s="756"/>
      <c r="AI32" s="756"/>
      <c r="AJ32" s="757"/>
      <c r="AK32" s="834">
        <v>35</v>
      </c>
      <c r="AL32" s="830"/>
      <c r="AM32" s="830"/>
      <c r="AN32" s="830"/>
      <c r="AO32" s="830"/>
      <c r="AP32" s="830">
        <v>262</v>
      </c>
      <c r="AQ32" s="830"/>
      <c r="AR32" s="830"/>
      <c r="AS32" s="830"/>
      <c r="AT32" s="830"/>
      <c r="AU32" s="830" t="s">
        <v>578</v>
      </c>
      <c r="AV32" s="830"/>
      <c r="AW32" s="830"/>
      <c r="AX32" s="830"/>
      <c r="AY32" s="830"/>
      <c r="AZ32" s="831" t="s">
        <v>578</v>
      </c>
      <c r="BA32" s="831"/>
      <c r="BB32" s="831"/>
      <c r="BC32" s="831"/>
      <c r="BD32" s="831"/>
      <c r="BE32" s="832" t="s">
        <v>410</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115</v>
      </c>
      <c r="AG63" s="844"/>
      <c r="AH63" s="844"/>
      <c r="AI63" s="844"/>
      <c r="AJ63" s="845"/>
      <c r="AK63" s="846"/>
      <c r="AL63" s="841"/>
      <c r="AM63" s="841"/>
      <c r="AN63" s="841"/>
      <c r="AO63" s="841"/>
      <c r="AP63" s="844">
        <v>540</v>
      </c>
      <c r="AQ63" s="844"/>
      <c r="AR63" s="844"/>
      <c r="AS63" s="844"/>
      <c r="AT63" s="844"/>
      <c r="AU63" s="844" t="s">
        <v>578</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415</v>
      </c>
      <c r="B66" s="730"/>
      <c r="C66" s="730"/>
      <c r="D66" s="730"/>
      <c r="E66" s="730"/>
      <c r="F66" s="730"/>
      <c r="G66" s="730"/>
      <c r="H66" s="730"/>
      <c r="I66" s="730"/>
      <c r="J66" s="730"/>
      <c r="K66" s="730"/>
      <c r="L66" s="730"/>
      <c r="M66" s="730"/>
      <c r="N66" s="730"/>
      <c r="O66" s="730"/>
      <c r="P66" s="731"/>
      <c r="Q66" s="725" t="s">
        <v>416</v>
      </c>
      <c r="R66" s="721"/>
      <c r="S66" s="721"/>
      <c r="T66" s="721"/>
      <c r="U66" s="722"/>
      <c r="V66" s="725" t="s">
        <v>398</v>
      </c>
      <c r="W66" s="721"/>
      <c r="X66" s="721"/>
      <c r="Y66" s="721"/>
      <c r="Z66" s="722"/>
      <c r="AA66" s="725" t="s">
        <v>399</v>
      </c>
      <c r="AB66" s="721"/>
      <c r="AC66" s="721"/>
      <c r="AD66" s="721"/>
      <c r="AE66" s="722"/>
      <c r="AF66" s="854" t="s">
        <v>400</v>
      </c>
      <c r="AG66" s="815"/>
      <c r="AH66" s="815"/>
      <c r="AI66" s="815"/>
      <c r="AJ66" s="855"/>
      <c r="AK66" s="725" t="s">
        <v>401</v>
      </c>
      <c r="AL66" s="730"/>
      <c r="AM66" s="730"/>
      <c r="AN66" s="730"/>
      <c r="AO66" s="731"/>
      <c r="AP66" s="725" t="s">
        <v>417</v>
      </c>
      <c r="AQ66" s="721"/>
      <c r="AR66" s="721"/>
      <c r="AS66" s="721"/>
      <c r="AT66" s="722"/>
      <c r="AU66" s="725" t="s">
        <v>418</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579</v>
      </c>
      <c r="C68" s="870"/>
      <c r="D68" s="870"/>
      <c r="E68" s="870"/>
      <c r="F68" s="870"/>
      <c r="G68" s="870"/>
      <c r="H68" s="870"/>
      <c r="I68" s="870"/>
      <c r="J68" s="870"/>
      <c r="K68" s="870"/>
      <c r="L68" s="870"/>
      <c r="M68" s="870"/>
      <c r="N68" s="870"/>
      <c r="O68" s="870"/>
      <c r="P68" s="871"/>
      <c r="Q68" s="872">
        <v>1647</v>
      </c>
      <c r="R68" s="866"/>
      <c r="S68" s="866"/>
      <c r="T68" s="866"/>
      <c r="U68" s="866"/>
      <c r="V68" s="866">
        <v>1647</v>
      </c>
      <c r="W68" s="866"/>
      <c r="X68" s="866"/>
      <c r="Y68" s="866"/>
      <c r="Z68" s="866"/>
      <c r="AA68" s="866" t="s">
        <v>578</v>
      </c>
      <c r="AB68" s="866"/>
      <c r="AC68" s="866"/>
      <c r="AD68" s="866"/>
      <c r="AE68" s="866"/>
      <c r="AF68" s="866" t="s">
        <v>578</v>
      </c>
      <c r="AG68" s="866"/>
      <c r="AH68" s="866"/>
      <c r="AI68" s="866"/>
      <c r="AJ68" s="866"/>
      <c r="AK68" s="866" t="s">
        <v>578</v>
      </c>
      <c r="AL68" s="866"/>
      <c r="AM68" s="866"/>
      <c r="AN68" s="866"/>
      <c r="AO68" s="866"/>
      <c r="AP68" s="866">
        <v>624</v>
      </c>
      <c r="AQ68" s="866"/>
      <c r="AR68" s="866"/>
      <c r="AS68" s="866"/>
      <c r="AT68" s="866"/>
      <c r="AU68" s="866">
        <v>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580</v>
      </c>
      <c r="C69" s="874"/>
      <c r="D69" s="874"/>
      <c r="E69" s="874"/>
      <c r="F69" s="874"/>
      <c r="G69" s="874"/>
      <c r="H69" s="874"/>
      <c r="I69" s="874"/>
      <c r="J69" s="874"/>
      <c r="K69" s="874"/>
      <c r="L69" s="874"/>
      <c r="M69" s="874"/>
      <c r="N69" s="874"/>
      <c r="O69" s="874"/>
      <c r="P69" s="875"/>
      <c r="Q69" s="876">
        <v>890</v>
      </c>
      <c r="R69" s="830"/>
      <c r="S69" s="830"/>
      <c r="T69" s="830"/>
      <c r="U69" s="830"/>
      <c r="V69" s="830">
        <v>861</v>
      </c>
      <c r="W69" s="830"/>
      <c r="X69" s="830"/>
      <c r="Y69" s="830"/>
      <c r="Z69" s="830"/>
      <c r="AA69" s="830">
        <v>30</v>
      </c>
      <c r="AB69" s="830"/>
      <c r="AC69" s="830"/>
      <c r="AD69" s="830"/>
      <c r="AE69" s="830"/>
      <c r="AF69" s="830">
        <v>30</v>
      </c>
      <c r="AG69" s="830"/>
      <c r="AH69" s="830"/>
      <c r="AI69" s="830"/>
      <c r="AJ69" s="830"/>
      <c r="AK69" s="830" t="s">
        <v>578</v>
      </c>
      <c r="AL69" s="830"/>
      <c r="AM69" s="830"/>
      <c r="AN69" s="830"/>
      <c r="AO69" s="830"/>
      <c r="AP69" s="830" t="s">
        <v>578</v>
      </c>
      <c r="AQ69" s="830"/>
      <c r="AR69" s="830"/>
      <c r="AS69" s="830"/>
      <c r="AT69" s="830"/>
      <c r="AU69" s="830" t="s">
        <v>578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581</v>
      </c>
      <c r="C70" s="874"/>
      <c r="D70" s="874"/>
      <c r="E70" s="874"/>
      <c r="F70" s="874"/>
      <c r="G70" s="874"/>
      <c r="H70" s="874"/>
      <c r="I70" s="874"/>
      <c r="J70" s="874"/>
      <c r="K70" s="874"/>
      <c r="L70" s="874"/>
      <c r="M70" s="874"/>
      <c r="N70" s="874"/>
      <c r="O70" s="874"/>
      <c r="P70" s="875"/>
      <c r="Q70" s="876">
        <v>1119</v>
      </c>
      <c r="R70" s="830"/>
      <c r="S70" s="830"/>
      <c r="T70" s="830"/>
      <c r="U70" s="830"/>
      <c r="V70" s="830">
        <v>528</v>
      </c>
      <c r="W70" s="830"/>
      <c r="X70" s="830"/>
      <c r="Y70" s="830"/>
      <c r="Z70" s="830"/>
      <c r="AA70" s="830">
        <v>590</v>
      </c>
      <c r="AB70" s="830"/>
      <c r="AC70" s="830"/>
      <c r="AD70" s="830"/>
      <c r="AE70" s="830"/>
      <c r="AF70" s="830">
        <v>1</v>
      </c>
      <c r="AG70" s="830"/>
      <c r="AH70" s="830"/>
      <c r="AI70" s="830"/>
      <c r="AJ70" s="830"/>
      <c r="AK70" s="830" t="s">
        <v>578</v>
      </c>
      <c r="AL70" s="830"/>
      <c r="AM70" s="830"/>
      <c r="AN70" s="830"/>
      <c r="AO70" s="830"/>
      <c r="AP70" s="830">
        <v>293</v>
      </c>
      <c r="AQ70" s="830"/>
      <c r="AR70" s="830"/>
      <c r="AS70" s="830"/>
      <c r="AT70" s="830"/>
      <c r="AU70" s="830">
        <v>118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31</v>
      </c>
      <c r="AG88" s="844"/>
      <c r="AH88" s="844"/>
      <c r="AI88" s="844"/>
      <c r="AJ88" s="844"/>
      <c r="AK88" s="841"/>
      <c r="AL88" s="841"/>
      <c r="AM88" s="841"/>
      <c r="AN88" s="841"/>
      <c r="AO88" s="841"/>
      <c r="AP88" s="844">
        <v>917</v>
      </c>
      <c r="AQ88" s="844"/>
      <c r="AR88" s="844"/>
      <c r="AS88" s="844"/>
      <c r="AT88" s="844"/>
      <c r="AU88" s="844">
        <v>120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310</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310</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310</v>
      </c>
      <c r="DR109" s="893"/>
      <c r="DS109" s="893"/>
      <c r="DT109" s="893"/>
      <c r="DU109" s="894"/>
      <c r="DV109" s="892" t="s">
        <v>430</v>
      </c>
      <c r="DW109" s="893"/>
      <c r="DX109" s="893"/>
      <c r="DY109" s="893"/>
      <c r="DZ109" s="895"/>
    </row>
    <row r="110" spans="1:131" s="230" customFormat="1" ht="26.25" customHeight="1" x14ac:dyDescent="0.15">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369353</v>
      </c>
      <c r="AB110" s="900"/>
      <c r="AC110" s="900"/>
      <c r="AD110" s="900"/>
      <c r="AE110" s="901"/>
      <c r="AF110" s="902">
        <v>502245</v>
      </c>
      <c r="AG110" s="900"/>
      <c r="AH110" s="900"/>
      <c r="AI110" s="900"/>
      <c r="AJ110" s="901"/>
      <c r="AK110" s="902">
        <v>514158</v>
      </c>
      <c r="AL110" s="900"/>
      <c r="AM110" s="900"/>
      <c r="AN110" s="900"/>
      <c r="AO110" s="901"/>
      <c r="AP110" s="903">
        <v>21.1</v>
      </c>
      <c r="AQ110" s="904"/>
      <c r="AR110" s="904"/>
      <c r="AS110" s="904"/>
      <c r="AT110" s="905"/>
      <c r="AU110" s="906" t="s">
        <v>75</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5038011</v>
      </c>
      <c r="BR110" s="931"/>
      <c r="BS110" s="931"/>
      <c r="BT110" s="931"/>
      <c r="BU110" s="931"/>
      <c r="BV110" s="931">
        <v>5572580</v>
      </c>
      <c r="BW110" s="931"/>
      <c r="BX110" s="931"/>
      <c r="BY110" s="931"/>
      <c r="BZ110" s="931"/>
      <c r="CA110" s="931">
        <v>5568829</v>
      </c>
      <c r="CB110" s="931"/>
      <c r="CC110" s="931"/>
      <c r="CD110" s="931"/>
      <c r="CE110" s="931"/>
      <c r="CF110" s="944">
        <v>228.8</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436</v>
      </c>
      <c r="DH110" s="931"/>
      <c r="DI110" s="931"/>
      <c r="DJ110" s="931"/>
      <c r="DK110" s="931"/>
      <c r="DL110" s="931" t="s">
        <v>413</v>
      </c>
      <c r="DM110" s="931"/>
      <c r="DN110" s="931"/>
      <c r="DO110" s="931"/>
      <c r="DP110" s="931"/>
      <c r="DQ110" s="931" t="s">
        <v>437</v>
      </c>
      <c r="DR110" s="931"/>
      <c r="DS110" s="931"/>
      <c r="DT110" s="931"/>
      <c r="DU110" s="931"/>
      <c r="DV110" s="932" t="s">
        <v>438</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413</v>
      </c>
      <c r="AB111" s="938"/>
      <c r="AC111" s="938"/>
      <c r="AD111" s="938"/>
      <c r="AE111" s="939"/>
      <c r="AF111" s="940" t="s">
        <v>131</v>
      </c>
      <c r="AG111" s="938"/>
      <c r="AH111" s="938"/>
      <c r="AI111" s="938"/>
      <c r="AJ111" s="939"/>
      <c r="AK111" s="940" t="s">
        <v>436</v>
      </c>
      <c r="AL111" s="938"/>
      <c r="AM111" s="938"/>
      <c r="AN111" s="938"/>
      <c r="AO111" s="939"/>
      <c r="AP111" s="941" t="s">
        <v>440</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131</v>
      </c>
      <c r="BR111" s="926"/>
      <c r="BS111" s="926"/>
      <c r="BT111" s="926"/>
      <c r="BU111" s="926"/>
      <c r="BV111" s="926" t="s">
        <v>131</v>
      </c>
      <c r="BW111" s="926"/>
      <c r="BX111" s="926"/>
      <c r="BY111" s="926"/>
      <c r="BZ111" s="926"/>
      <c r="CA111" s="926" t="s">
        <v>413</v>
      </c>
      <c r="CB111" s="926"/>
      <c r="CC111" s="926"/>
      <c r="CD111" s="926"/>
      <c r="CE111" s="926"/>
      <c r="CF111" s="920" t="s">
        <v>438</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413</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436</v>
      </c>
      <c r="AG112" s="959"/>
      <c r="AH112" s="959"/>
      <c r="AI112" s="959"/>
      <c r="AJ112" s="960"/>
      <c r="AK112" s="961" t="s">
        <v>413</v>
      </c>
      <c r="AL112" s="959"/>
      <c r="AM112" s="959"/>
      <c r="AN112" s="959"/>
      <c r="AO112" s="960"/>
      <c r="AP112" s="962" t="s">
        <v>131</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267436</v>
      </c>
      <c r="BR112" s="926"/>
      <c r="BS112" s="926"/>
      <c r="BT112" s="926"/>
      <c r="BU112" s="926"/>
      <c r="BV112" s="926">
        <v>481699</v>
      </c>
      <c r="BW112" s="926"/>
      <c r="BX112" s="926"/>
      <c r="BY112" s="926"/>
      <c r="BZ112" s="926"/>
      <c r="CA112" s="926">
        <v>381656</v>
      </c>
      <c r="CB112" s="926"/>
      <c r="CC112" s="926"/>
      <c r="CD112" s="926"/>
      <c r="CE112" s="926"/>
      <c r="CF112" s="920">
        <v>15.7</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448</v>
      </c>
      <c r="DM112" s="926"/>
      <c r="DN112" s="926"/>
      <c r="DO112" s="926"/>
      <c r="DP112" s="926"/>
      <c r="DQ112" s="926" t="s">
        <v>131</v>
      </c>
      <c r="DR112" s="926"/>
      <c r="DS112" s="926"/>
      <c r="DT112" s="926"/>
      <c r="DU112" s="926"/>
      <c r="DV112" s="927" t="s">
        <v>440</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67948</v>
      </c>
      <c r="AB113" s="938"/>
      <c r="AC113" s="938"/>
      <c r="AD113" s="938"/>
      <c r="AE113" s="939"/>
      <c r="AF113" s="940">
        <v>63746</v>
      </c>
      <c r="AG113" s="938"/>
      <c r="AH113" s="938"/>
      <c r="AI113" s="938"/>
      <c r="AJ113" s="939"/>
      <c r="AK113" s="940">
        <v>73177</v>
      </c>
      <c r="AL113" s="938"/>
      <c r="AM113" s="938"/>
      <c r="AN113" s="938"/>
      <c r="AO113" s="939"/>
      <c r="AP113" s="941">
        <v>3</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247172</v>
      </c>
      <c r="BR113" s="926"/>
      <c r="BS113" s="926"/>
      <c r="BT113" s="926"/>
      <c r="BU113" s="926"/>
      <c r="BV113" s="926">
        <v>167723</v>
      </c>
      <c r="BW113" s="926"/>
      <c r="BX113" s="926"/>
      <c r="BY113" s="926"/>
      <c r="BZ113" s="926"/>
      <c r="CA113" s="926">
        <v>120260</v>
      </c>
      <c r="CB113" s="926"/>
      <c r="CC113" s="926"/>
      <c r="CD113" s="926"/>
      <c r="CE113" s="926"/>
      <c r="CF113" s="920">
        <v>4.9000000000000004</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438</v>
      </c>
      <c r="DH113" s="959"/>
      <c r="DI113" s="959"/>
      <c r="DJ113" s="959"/>
      <c r="DK113" s="960"/>
      <c r="DL113" s="961" t="s">
        <v>438</v>
      </c>
      <c r="DM113" s="959"/>
      <c r="DN113" s="959"/>
      <c r="DO113" s="959"/>
      <c r="DP113" s="960"/>
      <c r="DQ113" s="961" t="s">
        <v>413</v>
      </c>
      <c r="DR113" s="959"/>
      <c r="DS113" s="959"/>
      <c r="DT113" s="959"/>
      <c r="DU113" s="960"/>
      <c r="DV113" s="962" t="s">
        <v>131</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77638</v>
      </c>
      <c r="AB114" s="959"/>
      <c r="AC114" s="959"/>
      <c r="AD114" s="959"/>
      <c r="AE114" s="960"/>
      <c r="AF114" s="961">
        <v>60609</v>
      </c>
      <c r="AG114" s="959"/>
      <c r="AH114" s="959"/>
      <c r="AI114" s="959"/>
      <c r="AJ114" s="960"/>
      <c r="AK114" s="961">
        <v>51075</v>
      </c>
      <c r="AL114" s="959"/>
      <c r="AM114" s="959"/>
      <c r="AN114" s="959"/>
      <c r="AO114" s="960"/>
      <c r="AP114" s="962">
        <v>2.1</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799228</v>
      </c>
      <c r="BR114" s="926"/>
      <c r="BS114" s="926"/>
      <c r="BT114" s="926"/>
      <c r="BU114" s="926"/>
      <c r="BV114" s="926">
        <v>810309</v>
      </c>
      <c r="BW114" s="926"/>
      <c r="BX114" s="926"/>
      <c r="BY114" s="926"/>
      <c r="BZ114" s="926"/>
      <c r="CA114" s="926">
        <v>761428</v>
      </c>
      <c r="CB114" s="926"/>
      <c r="CC114" s="926"/>
      <c r="CD114" s="926"/>
      <c r="CE114" s="926"/>
      <c r="CF114" s="920">
        <v>31.3</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438</v>
      </c>
      <c r="DH114" s="959"/>
      <c r="DI114" s="959"/>
      <c r="DJ114" s="959"/>
      <c r="DK114" s="960"/>
      <c r="DL114" s="961" t="s">
        <v>448</v>
      </c>
      <c r="DM114" s="959"/>
      <c r="DN114" s="959"/>
      <c r="DO114" s="959"/>
      <c r="DP114" s="960"/>
      <c r="DQ114" s="961" t="s">
        <v>131</v>
      </c>
      <c r="DR114" s="959"/>
      <c r="DS114" s="959"/>
      <c r="DT114" s="959"/>
      <c r="DU114" s="960"/>
      <c r="DV114" s="962" t="s">
        <v>448</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437</v>
      </c>
      <c r="AB115" s="938"/>
      <c r="AC115" s="938"/>
      <c r="AD115" s="938"/>
      <c r="AE115" s="939"/>
      <c r="AF115" s="940" t="s">
        <v>448</v>
      </c>
      <c r="AG115" s="938"/>
      <c r="AH115" s="938"/>
      <c r="AI115" s="938"/>
      <c r="AJ115" s="939"/>
      <c r="AK115" s="940" t="s">
        <v>131</v>
      </c>
      <c r="AL115" s="938"/>
      <c r="AM115" s="938"/>
      <c r="AN115" s="938"/>
      <c r="AO115" s="939"/>
      <c r="AP115" s="941" t="s">
        <v>456</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t="s">
        <v>413</v>
      </c>
      <c r="CB115" s="926"/>
      <c r="CC115" s="926"/>
      <c r="CD115" s="926"/>
      <c r="CE115" s="926"/>
      <c r="CF115" s="920" t="s">
        <v>131</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438</v>
      </c>
      <c r="DH115" s="959"/>
      <c r="DI115" s="959"/>
      <c r="DJ115" s="959"/>
      <c r="DK115" s="960"/>
      <c r="DL115" s="961" t="s">
        <v>456</v>
      </c>
      <c r="DM115" s="959"/>
      <c r="DN115" s="959"/>
      <c r="DO115" s="959"/>
      <c r="DP115" s="960"/>
      <c r="DQ115" s="961" t="s">
        <v>131</v>
      </c>
      <c r="DR115" s="959"/>
      <c r="DS115" s="959"/>
      <c r="DT115" s="959"/>
      <c r="DU115" s="960"/>
      <c r="DV115" s="962" t="s">
        <v>413</v>
      </c>
      <c r="DW115" s="963"/>
      <c r="DX115" s="963"/>
      <c r="DY115" s="963"/>
      <c r="DZ115" s="964"/>
    </row>
    <row r="116" spans="1:130" s="230" customFormat="1" ht="26.25" customHeight="1" x14ac:dyDescent="0.15">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v>
      </c>
      <c r="AB116" s="959"/>
      <c r="AC116" s="959"/>
      <c r="AD116" s="959"/>
      <c r="AE116" s="960"/>
      <c r="AF116" s="961">
        <v>1</v>
      </c>
      <c r="AG116" s="959"/>
      <c r="AH116" s="959"/>
      <c r="AI116" s="959"/>
      <c r="AJ116" s="960"/>
      <c r="AK116" s="961" t="s">
        <v>440</v>
      </c>
      <c r="AL116" s="959"/>
      <c r="AM116" s="959"/>
      <c r="AN116" s="959"/>
      <c r="AO116" s="960"/>
      <c r="AP116" s="962" t="s">
        <v>438</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437</v>
      </c>
      <c r="BR116" s="926"/>
      <c r="BS116" s="926"/>
      <c r="BT116" s="926"/>
      <c r="BU116" s="926"/>
      <c r="BV116" s="926" t="s">
        <v>131</v>
      </c>
      <c r="BW116" s="926"/>
      <c r="BX116" s="926"/>
      <c r="BY116" s="926"/>
      <c r="BZ116" s="926"/>
      <c r="CA116" s="926" t="s">
        <v>131</v>
      </c>
      <c r="CB116" s="926"/>
      <c r="CC116" s="926"/>
      <c r="CD116" s="926"/>
      <c r="CE116" s="926"/>
      <c r="CF116" s="920" t="s">
        <v>413</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438</v>
      </c>
      <c r="DM116" s="959"/>
      <c r="DN116" s="959"/>
      <c r="DO116" s="959"/>
      <c r="DP116" s="960"/>
      <c r="DQ116" s="961" t="s">
        <v>413</v>
      </c>
      <c r="DR116" s="959"/>
      <c r="DS116" s="959"/>
      <c r="DT116" s="959"/>
      <c r="DU116" s="960"/>
      <c r="DV116" s="962" t="s">
        <v>438</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514942</v>
      </c>
      <c r="AB117" s="979"/>
      <c r="AC117" s="979"/>
      <c r="AD117" s="979"/>
      <c r="AE117" s="980"/>
      <c r="AF117" s="981">
        <v>626601</v>
      </c>
      <c r="AG117" s="979"/>
      <c r="AH117" s="979"/>
      <c r="AI117" s="979"/>
      <c r="AJ117" s="980"/>
      <c r="AK117" s="981">
        <v>638410</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456</v>
      </c>
      <c r="BR117" s="926"/>
      <c r="BS117" s="926"/>
      <c r="BT117" s="926"/>
      <c r="BU117" s="926"/>
      <c r="BV117" s="926" t="s">
        <v>413</v>
      </c>
      <c r="BW117" s="926"/>
      <c r="BX117" s="926"/>
      <c r="BY117" s="926"/>
      <c r="BZ117" s="926"/>
      <c r="CA117" s="926" t="s">
        <v>131</v>
      </c>
      <c r="CB117" s="926"/>
      <c r="CC117" s="926"/>
      <c r="CD117" s="926"/>
      <c r="CE117" s="926"/>
      <c r="CF117" s="920" t="s">
        <v>413</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413</v>
      </c>
      <c r="DM117" s="959"/>
      <c r="DN117" s="959"/>
      <c r="DO117" s="959"/>
      <c r="DP117" s="960"/>
      <c r="DQ117" s="961" t="s">
        <v>131</v>
      </c>
      <c r="DR117" s="959"/>
      <c r="DS117" s="959"/>
      <c r="DT117" s="959"/>
      <c r="DU117" s="960"/>
      <c r="DV117" s="962" t="s">
        <v>413</v>
      </c>
      <c r="DW117" s="963"/>
      <c r="DX117" s="963"/>
      <c r="DY117" s="963"/>
      <c r="DZ117" s="964"/>
    </row>
    <row r="118" spans="1:130" s="230" customFormat="1" ht="26.25" customHeight="1" x14ac:dyDescent="0.15">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310</v>
      </c>
      <c r="AL118" s="893"/>
      <c r="AM118" s="893"/>
      <c r="AN118" s="893"/>
      <c r="AO118" s="894"/>
      <c r="AP118" s="970" t="s">
        <v>430</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413</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445</v>
      </c>
      <c r="DM118" s="959"/>
      <c r="DN118" s="959"/>
      <c r="DO118" s="959"/>
      <c r="DP118" s="960"/>
      <c r="DQ118" s="961" t="s">
        <v>437</v>
      </c>
      <c r="DR118" s="959"/>
      <c r="DS118" s="959"/>
      <c r="DT118" s="959"/>
      <c r="DU118" s="960"/>
      <c r="DV118" s="962" t="s">
        <v>131</v>
      </c>
      <c r="DW118" s="963"/>
      <c r="DX118" s="963"/>
      <c r="DY118" s="963"/>
      <c r="DZ118" s="964"/>
    </row>
    <row r="119" spans="1:130" s="230" customFormat="1" ht="26.25" customHeight="1" x14ac:dyDescent="0.15">
      <c r="A119" s="1062"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436</v>
      </c>
      <c r="AB119" s="900"/>
      <c r="AC119" s="900"/>
      <c r="AD119" s="900"/>
      <c r="AE119" s="901"/>
      <c r="AF119" s="902" t="s">
        <v>413</v>
      </c>
      <c r="AG119" s="900"/>
      <c r="AH119" s="900"/>
      <c r="AI119" s="900"/>
      <c r="AJ119" s="901"/>
      <c r="AK119" s="902" t="s">
        <v>413</v>
      </c>
      <c r="AL119" s="900"/>
      <c r="AM119" s="900"/>
      <c r="AN119" s="900"/>
      <c r="AO119" s="901"/>
      <c r="AP119" s="903" t="s">
        <v>413</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467</v>
      </c>
      <c r="BP119" s="1005"/>
      <c r="BQ119" s="999">
        <v>6351847</v>
      </c>
      <c r="BR119" s="1000"/>
      <c r="BS119" s="1000"/>
      <c r="BT119" s="1000"/>
      <c r="BU119" s="1000"/>
      <c r="BV119" s="1000">
        <v>7032311</v>
      </c>
      <c r="BW119" s="1000"/>
      <c r="BX119" s="1000"/>
      <c r="BY119" s="1000"/>
      <c r="BZ119" s="1000"/>
      <c r="CA119" s="1000">
        <v>6832173</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437</v>
      </c>
      <c r="DH119" s="986"/>
      <c r="DI119" s="986"/>
      <c r="DJ119" s="986"/>
      <c r="DK119" s="987"/>
      <c r="DL119" s="985" t="s">
        <v>456</v>
      </c>
      <c r="DM119" s="986"/>
      <c r="DN119" s="986"/>
      <c r="DO119" s="986"/>
      <c r="DP119" s="987"/>
      <c r="DQ119" s="985" t="s">
        <v>131</v>
      </c>
      <c r="DR119" s="986"/>
      <c r="DS119" s="986"/>
      <c r="DT119" s="986"/>
      <c r="DU119" s="987"/>
      <c r="DV119" s="988" t="s">
        <v>413</v>
      </c>
      <c r="DW119" s="989"/>
      <c r="DX119" s="989"/>
      <c r="DY119" s="989"/>
      <c r="DZ119" s="990"/>
    </row>
    <row r="120" spans="1:130" s="230" customFormat="1" ht="26.25" customHeight="1" x14ac:dyDescent="0.15">
      <c r="A120" s="1063"/>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436</v>
      </c>
      <c r="AB120" s="959"/>
      <c r="AC120" s="959"/>
      <c r="AD120" s="959"/>
      <c r="AE120" s="960"/>
      <c r="AF120" s="961" t="s">
        <v>413</v>
      </c>
      <c r="AG120" s="959"/>
      <c r="AH120" s="959"/>
      <c r="AI120" s="959"/>
      <c r="AJ120" s="960"/>
      <c r="AK120" s="961" t="s">
        <v>456</v>
      </c>
      <c r="AL120" s="959"/>
      <c r="AM120" s="959"/>
      <c r="AN120" s="959"/>
      <c r="AO120" s="960"/>
      <c r="AP120" s="962" t="s">
        <v>131</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3842373</v>
      </c>
      <c r="BR120" s="931"/>
      <c r="BS120" s="931"/>
      <c r="BT120" s="931"/>
      <c r="BU120" s="931"/>
      <c r="BV120" s="931">
        <v>4031421</v>
      </c>
      <c r="BW120" s="931"/>
      <c r="BX120" s="931"/>
      <c r="BY120" s="931"/>
      <c r="BZ120" s="931"/>
      <c r="CA120" s="931">
        <v>4270493</v>
      </c>
      <c r="CB120" s="931"/>
      <c r="CC120" s="931"/>
      <c r="CD120" s="931"/>
      <c r="CE120" s="931"/>
      <c r="CF120" s="944">
        <v>175.4</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v>322246</v>
      </c>
      <c r="DH120" s="931"/>
      <c r="DI120" s="931"/>
      <c r="DJ120" s="931"/>
      <c r="DK120" s="931"/>
      <c r="DL120" s="931">
        <v>274559</v>
      </c>
      <c r="DM120" s="931"/>
      <c r="DN120" s="931"/>
      <c r="DO120" s="931"/>
      <c r="DP120" s="931"/>
      <c r="DQ120" s="931">
        <v>245287</v>
      </c>
      <c r="DR120" s="931"/>
      <c r="DS120" s="931"/>
      <c r="DT120" s="931"/>
      <c r="DU120" s="931"/>
      <c r="DV120" s="932">
        <v>10.1</v>
      </c>
      <c r="DW120" s="932"/>
      <c r="DX120" s="932"/>
      <c r="DY120" s="932"/>
      <c r="DZ120" s="933"/>
    </row>
    <row r="121" spans="1:130" s="230" customFormat="1" ht="26.25" customHeight="1" x14ac:dyDescent="0.15">
      <c r="A121" s="1063"/>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445</v>
      </c>
      <c r="AB121" s="959"/>
      <c r="AC121" s="959"/>
      <c r="AD121" s="959"/>
      <c r="AE121" s="960"/>
      <c r="AF121" s="961" t="s">
        <v>413</v>
      </c>
      <c r="AG121" s="959"/>
      <c r="AH121" s="959"/>
      <c r="AI121" s="959"/>
      <c r="AJ121" s="960"/>
      <c r="AK121" s="961" t="s">
        <v>437</v>
      </c>
      <c r="AL121" s="959"/>
      <c r="AM121" s="959"/>
      <c r="AN121" s="959"/>
      <c r="AO121" s="960"/>
      <c r="AP121" s="962" t="s">
        <v>456</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24842</v>
      </c>
      <c r="BR121" s="926"/>
      <c r="BS121" s="926"/>
      <c r="BT121" s="926"/>
      <c r="BU121" s="926"/>
      <c r="BV121" s="926">
        <v>10469</v>
      </c>
      <c r="BW121" s="926"/>
      <c r="BX121" s="926"/>
      <c r="BY121" s="926"/>
      <c r="BZ121" s="926"/>
      <c r="CA121" s="926" t="s">
        <v>413</v>
      </c>
      <c r="CB121" s="926"/>
      <c r="CC121" s="926"/>
      <c r="CD121" s="926"/>
      <c r="CE121" s="926"/>
      <c r="CF121" s="920" t="s">
        <v>131</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v>267436</v>
      </c>
      <c r="DH121" s="926"/>
      <c r="DI121" s="926"/>
      <c r="DJ121" s="926"/>
      <c r="DK121" s="926"/>
      <c r="DL121" s="926">
        <v>207140</v>
      </c>
      <c r="DM121" s="926"/>
      <c r="DN121" s="926"/>
      <c r="DO121" s="926"/>
      <c r="DP121" s="926"/>
      <c r="DQ121" s="926">
        <v>136369</v>
      </c>
      <c r="DR121" s="926"/>
      <c r="DS121" s="926"/>
      <c r="DT121" s="926"/>
      <c r="DU121" s="926"/>
      <c r="DV121" s="927">
        <v>5.6</v>
      </c>
      <c r="DW121" s="927"/>
      <c r="DX121" s="927"/>
      <c r="DY121" s="927"/>
      <c r="DZ121" s="928"/>
    </row>
    <row r="122" spans="1:130" s="230" customFormat="1" ht="26.25" customHeight="1" x14ac:dyDescent="0.15">
      <c r="A122" s="1063"/>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448</v>
      </c>
      <c r="AG122" s="959"/>
      <c r="AH122" s="959"/>
      <c r="AI122" s="959"/>
      <c r="AJ122" s="960"/>
      <c r="AK122" s="961" t="s">
        <v>413</v>
      </c>
      <c r="AL122" s="959"/>
      <c r="AM122" s="959"/>
      <c r="AN122" s="959"/>
      <c r="AO122" s="960"/>
      <c r="AP122" s="962" t="s">
        <v>131</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4506607</v>
      </c>
      <c r="BR122" s="1000"/>
      <c r="BS122" s="1000"/>
      <c r="BT122" s="1000"/>
      <c r="BU122" s="1000"/>
      <c r="BV122" s="1000">
        <v>4602144</v>
      </c>
      <c r="BW122" s="1000"/>
      <c r="BX122" s="1000"/>
      <c r="BY122" s="1000"/>
      <c r="BZ122" s="1000"/>
      <c r="CA122" s="1000">
        <v>4582137</v>
      </c>
      <c r="CB122" s="1000"/>
      <c r="CC122" s="1000"/>
      <c r="CD122" s="1000"/>
      <c r="CE122" s="1000"/>
      <c r="CF122" s="1017">
        <v>188.2</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t="s">
        <v>413</v>
      </c>
      <c r="DH122" s="926"/>
      <c r="DI122" s="926"/>
      <c r="DJ122" s="926"/>
      <c r="DK122" s="926"/>
      <c r="DL122" s="926" t="s">
        <v>456</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x14ac:dyDescent="0.15">
      <c r="A123" s="1063"/>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413</v>
      </c>
      <c r="AB123" s="959"/>
      <c r="AC123" s="959"/>
      <c r="AD123" s="959"/>
      <c r="AE123" s="960"/>
      <c r="AF123" s="961" t="s">
        <v>413</v>
      </c>
      <c r="AG123" s="959"/>
      <c r="AH123" s="959"/>
      <c r="AI123" s="959"/>
      <c r="AJ123" s="960"/>
      <c r="AK123" s="961" t="s">
        <v>445</v>
      </c>
      <c r="AL123" s="959"/>
      <c r="AM123" s="959"/>
      <c r="AN123" s="959"/>
      <c r="AO123" s="960"/>
      <c r="AP123" s="962" t="s">
        <v>413</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478</v>
      </c>
      <c r="BP123" s="1005"/>
      <c r="BQ123" s="1035">
        <v>8373822</v>
      </c>
      <c r="BR123" s="1036"/>
      <c r="BS123" s="1036"/>
      <c r="BT123" s="1036"/>
      <c r="BU123" s="1036"/>
      <c r="BV123" s="1036">
        <v>8644034</v>
      </c>
      <c r="BW123" s="1036"/>
      <c r="BX123" s="1036"/>
      <c r="BY123" s="1036"/>
      <c r="BZ123" s="1036"/>
      <c r="CA123" s="1036">
        <v>8852630</v>
      </c>
      <c r="CB123" s="1036"/>
      <c r="CC123" s="1036"/>
      <c r="CD123" s="1036"/>
      <c r="CE123" s="1036"/>
      <c r="CF123" s="1001"/>
      <c r="CG123" s="1002"/>
      <c r="CH123" s="1002"/>
      <c r="CI123" s="1002"/>
      <c r="CJ123" s="1003"/>
      <c r="CK123" s="1009"/>
      <c r="CL123" s="1010"/>
      <c r="CM123" s="1010"/>
      <c r="CN123" s="1010"/>
      <c r="CO123" s="1011"/>
      <c r="CP123" s="1019" t="s">
        <v>479</v>
      </c>
      <c r="CQ123" s="1020"/>
      <c r="CR123" s="1020"/>
      <c r="CS123" s="1020"/>
      <c r="CT123" s="1020"/>
      <c r="CU123" s="1020"/>
      <c r="CV123" s="1020"/>
      <c r="CW123" s="1020"/>
      <c r="CX123" s="1020"/>
      <c r="CY123" s="1020"/>
      <c r="CZ123" s="1020"/>
      <c r="DA123" s="1020"/>
      <c r="DB123" s="1020"/>
      <c r="DC123" s="1020"/>
      <c r="DD123" s="1020"/>
      <c r="DE123" s="1020"/>
      <c r="DF123" s="1021"/>
      <c r="DG123" s="958" t="s">
        <v>456</v>
      </c>
      <c r="DH123" s="959"/>
      <c r="DI123" s="959"/>
      <c r="DJ123" s="959"/>
      <c r="DK123" s="960"/>
      <c r="DL123" s="961" t="s">
        <v>131</v>
      </c>
      <c r="DM123" s="959"/>
      <c r="DN123" s="959"/>
      <c r="DO123" s="959"/>
      <c r="DP123" s="960"/>
      <c r="DQ123" s="961" t="s">
        <v>437</v>
      </c>
      <c r="DR123" s="959"/>
      <c r="DS123" s="959"/>
      <c r="DT123" s="959"/>
      <c r="DU123" s="960"/>
      <c r="DV123" s="962" t="s">
        <v>413</v>
      </c>
      <c r="DW123" s="963"/>
      <c r="DX123" s="963"/>
      <c r="DY123" s="963"/>
      <c r="DZ123" s="964"/>
    </row>
    <row r="124" spans="1:130" s="230" customFormat="1" ht="26.25" customHeight="1" thickBot="1" x14ac:dyDescent="0.2">
      <c r="A124" s="1063"/>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413</v>
      </c>
      <c r="AB124" s="959"/>
      <c r="AC124" s="959"/>
      <c r="AD124" s="959"/>
      <c r="AE124" s="960"/>
      <c r="AF124" s="961" t="s">
        <v>456</v>
      </c>
      <c r="AG124" s="959"/>
      <c r="AH124" s="959"/>
      <c r="AI124" s="959"/>
      <c r="AJ124" s="960"/>
      <c r="AK124" s="961" t="s">
        <v>456</v>
      </c>
      <c r="AL124" s="959"/>
      <c r="AM124" s="959"/>
      <c r="AN124" s="959"/>
      <c r="AO124" s="960"/>
      <c r="AP124" s="962" t="s">
        <v>456</v>
      </c>
      <c r="AQ124" s="963"/>
      <c r="AR124" s="963"/>
      <c r="AS124" s="963"/>
      <c r="AT124" s="964"/>
      <c r="AU124" s="1031" t="s">
        <v>480</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456</v>
      </c>
      <c r="BR124" s="1027"/>
      <c r="BS124" s="1027"/>
      <c r="BT124" s="1027"/>
      <c r="BU124" s="1027"/>
      <c r="BV124" s="1027" t="s">
        <v>131</v>
      </c>
      <c r="BW124" s="1027"/>
      <c r="BX124" s="1027"/>
      <c r="BY124" s="1027"/>
      <c r="BZ124" s="1027"/>
      <c r="CA124" s="1027" t="s">
        <v>413</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448</v>
      </c>
      <c r="DH124" s="986"/>
      <c r="DI124" s="986"/>
      <c r="DJ124" s="986"/>
      <c r="DK124" s="987"/>
      <c r="DL124" s="985" t="s">
        <v>131</v>
      </c>
      <c r="DM124" s="986"/>
      <c r="DN124" s="986"/>
      <c r="DO124" s="986"/>
      <c r="DP124" s="987"/>
      <c r="DQ124" s="985" t="s">
        <v>131</v>
      </c>
      <c r="DR124" s="986"/>
      <c r="DS124" s="986"/>
      <c r="DT124" s="986"/>
      <c r="DU124" s="987"/>
      <c r="DV124" s="988" t="s">
        <v>482</v>
      </c>
      <c r="DW124" s="989"/>
      <c r="DX124" s="989"/>
      <c r="DY124" s="989"/>
      <c r="DZ124" s="990"/>
    </row>
    <row r="125" spans="1:130" s="230" customFormat="1" ht="26.25" customHeight="1" x14ac:dyDescent="0.15">
      <c r="A125" s="1063"/>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437</v>
      </c>
      <c r="AB125" s="959"/>
      <c r="AC125" s="959"/>
      <c r="AD125" s="959"/>
      <c r="AE125" s="960"/>
      <c r="AF125" s="961" t="s">
        <v>445</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437</v>
      </c>
      <c r="DH125" s="931"/>
      <c r="DI125" s="931"/>
      <c r="DJ125" s="931"/>
      <c r="DK125" s="931"/>
      <c r="DL125" s="931" t="s">
        <v>413</v>
      </c>
      <c r="DM125" s="931"/>
      <c r="DN125" s="931"/>
      <c r="DO125" s="931"/>
      <c r="DP125" s="931"/>
      <c r="DQ125" s="931" t="s">
        <v>131</v>
      </c>
      <c r="DR125" s="931"/>
      <c r="DS125" s="931"/>
      <c r="DT125" s="931"/>
      <c r="DU125" s="931"/>
      <c r="DV125" s="932" t="s">
        <v>448</v>
      </c>
      <c r="DW125" s="932"/>
      <c r="DX125" s="932"/>
      <c r="DY125" s="932"/>
      <c r="DZ125" s="933"/>
    </row>
    <row r="126" spans="1:130" s="230" customFormat="1" ht="26.25" customHeight="1" thickBot="1" x14ac:dyDescent="0.2">
      <c r="A126" s="1063"/>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413</v>
      </c>
      <c r="AB126" s="959"/>
      <c r="AC126" s="959"/>
      <c r="AD126" s="959"/>
      <c r="AE126" s="960"/>
      <c r="AF126" s="961" t="s">
        <v>448</v>
      </c>
      <c r="AG126" s="959"/>
      <c r="AH126" s="959"/>
      <c r="AI126" s="959"/>
      <c r="AJ126" s="960"/>
      <c r="AK126" s="961" t="s">
        <v>437</v>
      </c>
      <c r="AL126" s="959"/>
      <c r="AM126" s="959"/>
      <c r="AN126" s="959"/>
      <c r="AO126" s="960"/>
      <c r="AP126" s="962" t="s">
        <v>482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413</v>
      </c>
      <c r="DH126" s="926"/>
      <c r="DI126" s="926"/>
      <c r="DJ126" s="926"/>
      <c r="DK126" s="926"/>
      <c r="DL126" s="926" t="s">
        <v>448</v>
      </c>
      <c r="DM126" s="926"/>
      <c r="DN126" s="926"/>
      <c r="DO126" s="926"/>
      <c r="DP126" s="926"/>
      <c r="DQ126" s="926" t="s">
        <v>448</v>
      </c>
      <c r="DR126" s="926"/>
      <c r="DS126" s="926"/>
      <c r="DT126" s="926"/>
      <c r="DU126" s="926"/>
      <c r="DV126" s="927" t="s">
        <v>448</v>
      </c>
      <c r="DW126" s="927"/>
      <c r="DX126" s="927"/>
      <c r="DY126" s="927"/>
      <c r="DZ126" s="928"/>
    </row>
    <row r="127" spans="1:130" s="230" customFormat="1" ht="26.25" customHeight="1" x14ac:dyDescent="0.15">
      <c r="A127" s="1064"/>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448</v>
      </c>
      <c r="AB127" s="959"/>
      <c r="AC127" s="959"/>
      <c r="AD127" s="959"/>
      <c r="AE127" s="960"/>
      <c r="AF127" s="961" t="s">
        <v>448</v>
      </c>
      <c r="AG127" s="959"/>
      <c r="AH127" s="959"/>
      <c r="AI127" s="959"/>
      <c r="AJ127" s="960"/>
      <c r="AK127" s="961" t="s">
        <v>413</v>
      </c>
      <c r="AL127" s="959"/>
      <c r="AM127" s="959"/>
      <c r="AN127" s="959"/>
      <c r="AO127" s="960"/>
      <c r="AP127" s="962" t="s">
        <v>437</v>
      </c>
      <c r="AQ127" s="963"/>
      <c r="AR127" s="963"/>
      <c r="AS127" s="963"/>
      <c r="AT127" s="964"/>
      <c r="AU127" s="232"/>
      <c r="AV127" s="232"/>
      <c r="AW127" s="232"/>
      <c r="AX127" s="1037" t="s">
        <v>487</v>
      </c>
      <c r="AY127" s="1038"/>
      <c r="AZ127" s="1038"/>
      <c r="BA127" s="1038"/>
      <c r="BB127" s="1038"/>
      <c r="BC127" s="1038"/>
      <c r="BD127" s="1038"/>
      <c r="BE127" s="1039"/>
      <c r="BF127" s="1040" t="s">
        <v>488</v>
      </c>
      <c r="BG127" s="1038"/>
      <c r="BH127" s="1038"/>
      <c r="BI127" s="1038"/>
      <c r="BJ127" s="1038"/>
      <c r="BK127" s="1038"/>
      <c r="BL127" s="1039"/>
      <c r="BM127" s="1040" t="s">
        <v>489</v>
      </c>
      <c r="BN127" s="1038"/>
      <c r="BO127" s="1038"/>
      <c r="BP127" s="1038"/>
      <c r="BQ127" s="1038"/>
      <c r="BR127" s="1038"/>
      <c r="BS127" s="1039"/>
      <c r="BT127" s="1040" t="s">
        <v>490</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413</v>
      </c>
      <c r="DH127" s="926"/>
      <c r="DI127" s="926"/>
      <c r="DJ127" s="926"/>
      <c r="DK127" s="926"/>
      <c r="DL127" s="926" t="s">
        <v>448</v>
      </c>
      <c r="DM127" s="926"/>
      <c r="DN127" s="926"/>
      <c r="DO127" s="926"/>
      <c r="DP127" s="926"/>
      <c r="DQ127" s="926" t="s">
        <v>131</v>
      </c>
      <c r="DR127" s="926"/>
      <c r="DS127" s="926"/>
      <c r="DT127" s="926"/>
      <c r="DU127" s="926"/>
      <c r="DV127" s="927" t="s">
        <v>482</v>
      </c>
      <c r="DW127" s="927"/>
      <c r="DX127" s="927"/>
      <c r="DY127" s="927"/>
      <c r="DZ127" s="928"/>
    </row>
    <row r="128" spans="1:130" s="230" customFormat="1" ht="26.25" customHeight="1" thickBot="1" x14ac:dyDescent="0.2">
      <c r="A128" s="1047" t="s">
        <v>492</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493</v>
      </c>
      <c r="X128" s="1049"/>
      <c r="Y128" s="1049"/>
      <c r="Z128" s="1050"/>
      <c r="AA128" s="1051">
        <v>14807</v>
      </c>
      <c r="AB128" s="1052"/>
      <c r="AC128" s="1052"/>
      <c r="AD128" s="1052"/>
      <c r="AE128" s="1053"/>
      <c r="AF128" s="1054">
        <v>14808</v>
      </c>
      <c r="AG128" s="1052"/>
      <c r="AH128" s="1052"/>
      <c r="AI128" s="1052"/>
      <c r="AJ128" s="1053"/>
      <c r="AK128" s="1054">
        <v>7959</v>
      </c>
      <c r="AL128" s="1052"/>
      <c r="AM128" s="1052"/>
      <c r="AN128" s="1052"/>
      <c r="AO128" s="1053"/>
      <c r="AP128" s="1055"/>
      <c r="AQ128" s="1056"/>
      <c r="AR128" s="1056"/>
      <c r="AS128" s="1056"/>
      <c r="AT128" s="1057"/>
      <c r="AU128" s="232"/>
      <c r="AV128" s="232"/>
      <c r="AW128" s="232"/>
      <c r="AX128" s="896" t="s">
        <v>494</v>
      </c>
      <c r="AY128" s="897"/>
      <c r="AZ128" s="897"/>
      <c r="BA128" s="897"/>
      <c r="BB128" s="897"/>
      <c r="BC128" s="897"/>
      <c r="BD128" s="897"/>
      <c r="BE128" s="898"/>
      <c r="BF128" s="1058" t="s">
        <v>482</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495</v>
      </c>
      <c r="CQ128" s="740"/>
      <c r="CR128" s="740"/>
      <c r="CS128" s="740"/>
      <c r="CT128" s="740"/>
      <c r="CU128" s="740"/>
      <c r="CV128" s="740"/>
      <c r="CW128" s="740"/>
      <c r="CX128" s="740"/>
      <c r="CY128" s="740"/>
      <c r="CZ128" s="740"/>
      <c r="DA128" s="740"/>
      <c r="DB128" s="740"/>
      <c r="DC128" s="740"/>
      <c r="DD128" s="740"/>
      <c r="DE128" s="740"/>
      <c r="DF128" s="1042"/>
      <c r="DG128" s="1043" t="s">
        <v>437</v>
      </c>
      <c r="DH128" s="1044"/>
      <c r="DI128" s="1044"/>
      <c r="DJ128" s="1044"/>
      <c r="DK128" s="1044"/>
      <c r="DL128" s="1044" t="s">
        <v>445</v>
      </c>
      <c r="DM128" s="1044"/>
      <c r="DN128" s="1044"/>
      <c r="DO128" s="1044"/>
      <c r="DP128" s="1044"/>
      <c r="DQ128" s="1044" t="s">
        <v>413</v>
      </c>
      <c r="DR128" s="1044"/>
      <c r="DS128" s="1044"/>
      <c r="DT128" s="1044"/>
      <c r="DU128" s="1044"/>
      <c r="DV128" s="1045" t="s">
        <v>437</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2599795</v>
      </c>
      <c r="AB129" s="959"/>
      <c r="AC129" s="959"/>
      <c r="AD129" s="959"/>
      <c r="AE129" s="960"/>
      <c r="AF129" s="961">
        <v>2940491</v>
      </c>
      <c r="AG129" s="959"/>
      <c r="AH129" s="959"/>
      <c r="AI129" s="959"/>
      <c r="AJ129" s="960"/>
      <c r="AK129" s="961">
        <v>2859785</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332732</v>
      </c>
      <c r="AB130" s="959"/>
      <c r="AC130" s="959"/>
      <c r="AD130" s="959"/>
      <c r="AE130" s="960"/>
      <c r="AF130" s="961">
        <v>421798</v>
      </c>
      <c r="AG130" s="959"/>
      <c r="AH130" s="959"/>
      <c r="AI130" s="959"/>
      <c r="AJ130" s="960"/>
      <c r="AK130" s="961">
        <v>425466</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7.7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2267063</v>
      </c>
      <c r="AB131" s="986"/>
      <c r="AC131" s="986"/>
      <c r="AD131" s="986"/>
      <c r="AE131" s="987"/>
      <c r="AF131" s="985">
        <v>2518693</v>
      </c>
      <c r="AG131" s="986"/>
      <c r="AH131" s="986"/>
      <c r="AI131" s="986"/>
      <c r="AJ131" s="987"/>
      <c r="AK131" s="985">
        <v>2434319</v>
      </c>
      <c r="AL131" s="986"/>
      <c r="AM131" s="986"/>
      <c r="AN131" s="986"/>
      <c r="AO131" s="987"/>
      <c r="AP131" s="1110"/>
      <c r="AQ131" s="1111"/>
      <c r="AR131" s="1111"/>
      <c r="AS131" s="1111"/>
      <c r="AT131" s="1112"/>
      <c r="AU131" s="233"/>
      <c r="AV131" s="233"/>
      <c r="AW131" s="233"/>
      <c r="AX131" s="1083" t="s">
        <v>502</v>
      </c>
      <c r="AY131" s="740"/>
      <c r="AZ131" s="740"/>
      <c r="BA131" s="740"/>
      <c r="BB131" s="740"/>
      <c r="BC131" s="740"/>
      <c r="BD131" s="740"/>
      <c r="BE131" s="1042"/>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7.3841353329999997</v>
      </c>
      <c r="AB132" s="1097"/>
      <c r="AC132" s="1097"/>
      <c r="AD132" s="1097"/>
      <c r="AE132" s="1098"/>
      <c r="AF132" s="1099">
        <v>7.5433965159999996</v>
      </c>
      <c r="AG132" s="1097"/>
      <c r="AH132" s="1097"/>
      <c r="AI132" s="1097"/>
      <c r="AJ132" s="1098"/>
      <c r="AK132" s="1099">
        <v>8.4206301640000003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7.8</v>
      </c>
      <c r="AB133" s="1080"/>
      <c r="AC133" s="1080"/>
      <c r="AD133" s="1080"/>
      <c r="AE133" s="1081"/>
      <c r="AF133" s="1079">
        <v>7.8</v>
      </c>
      <c r="AG133" s="1080"/>
      <c r="AH133" s="1080"/>
      <c r="AI133" s="1080"/>
      <c r="AJ133" s="1081"/>
      <c r="AK133" s="1079">
        <v>7.7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wRYPR3kgqq8B4pc51j9WHpfnhda3bJ0HmvOj61MQq0hIV241JLBFkI/SZSeUAnTLl6UQzUnZsa0m3LFt2VCUA==" saltValue="v4UFungAdLUCH3cqBNZu7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1" zoomScale="46" zoomScaleNormal="85" zoomScaleSheetLayoutView="46" workbookViewId="0">
      <selection activeCell="CP73" sqref="CP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tZ9ddsNyhWvaZnVnH26tg3vQ1Q30jNpRY8lOE0MhtSA34BGICZwIkfIcb8SLHjVGbADwIz2cH/JJbB/L+5Q6g==" saltValue="25tkZ9t+1wN8jKCRLMpU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P55"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3MGvzgf+h93ILKiLBDLMcnVYtBWRNw59v000iBljMVDMYsqDwVukSW53ZKfbywDcvSE9zVQMGLryF1e/Ks4/g==" saltValue="ezAllieZfhzPAVwOMwuy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902765</v>
      </c>
      <c r="AP9" s="281">
        <v>201151</v>
      </c>
      <c r="AQ9" s="282">
        <v>239803</v>
      </c>
      <c r="AR9" s="283">
        <v>-16.100000000000001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224273</v>
      </c>
      <c r="AP10" s="284">
        <v>49972</v>
      </c>
      <c r="AQ10" s="285">
        <v>35073</v>
      </c>
      <c r="AR10" s="286">
        <v>42.5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t="s">
        <v>517</v>
      </c>
      <c r="AP11" s="284" t="s">
        <v>517</v>
      </c>
      <c r="AQ11" s="285">
        <v>3640</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518</v>
      </c>
      <c r="AL12" s="1117"/>
      <c r="AM12" s="1117"/>
      <c r="AN12" s="1118"/>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t="s">
        <v>517</v>
      </c>
      <c r="AP13" s="284" t="s">
        <v>517</v>
      </c>
      <c r="AQ13" s="285">
        <v>11407</v>
      </c>
      <c r="AR13" s="286" t="s">
        <v>517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9428</v>
      </c>
      <c r="AP14" s="284">
        <v>2101</v>
      </c>
      <c r="AQ14" s="285">
        <v>4585</v>
      </c>
      <c r="AR14" s="286">
        <v>-54.2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-91348</v>
      </c>
      <c r="AP15" s="284">
        <v>-20354</v>
      </c>
      <c r="AQ15" s="285">
        <v>-18839</v>
      </c>
      <c r="AR15" s="286">
        <v>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1045118</v>
      </c>
      <c r="AP16" s="284">
        <v>232869</v>
      </c>
      <c r="AQ16" s="285">
        <v>275669</v>
      </c>
      <c r="AR16" s="286">
        <v>-15.5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22.5</v>
      </c>
      <c r="AP21" s="298">
        <v>23.86</v>
      </c>
      <c r="AQ21" s="299">
        <v>-1.36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96.3</v>
      </c>
      <c r="AP22" s="303">
        <v>95.5</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514158</v>
      </c>
      <c r="AP32" s="312">
        <v>114563</v>
      </c>
      <c r="AQ32" s="313">
        <v>162926</v>
      </c>
      <c r="AR32" s="314">
        <v>-29.7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517</v>
      </c>
      <c r="AP34" s="312" t="s">
        <v>517</v>
      </c>
      <c r="AQ34" s="313">
        <v>4</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73177</v>
      </c>
      <c r="AP35" s="312">
        <v>16305</v>
      </c>
      <c r="AQ35" s="313">
        <v>33512</v>
      </c>
      <c r="AR35" s="314">
        <v>-51.3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51075</v>
      </c>
      <c r="AP36" s="312">
        <v>11380</v>
      </c>
      <c r="AQ36" s="313">
        <v>2866</v>
      </c>
      <c r="AR36" s="314">
        <v>297.10000000000002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t="s">
        <v>517</v>
      </c>
      <c r="AP37" s="312" t="s">
        <v>517</v>
      </c>
      <c r="AQ37" s="313">
        <v>1429</v>
      </c>
      <c r="AR37" s="314" t="s">
        <v>517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517</v>
      </c>
      <c r="AP38" s="315" t="s">
        <v>517</v>
      </c>
      <c r="AQ38" s="316">
        <v>30</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v>-7959</v>
      </c>
      <c r="AP39" s="312">
        <v>-1773</v>
      </c>
      <c r="AQ39" s="313">
        <v>-7390</v>
      </c>
      <c r="AR39" s="314">
        <v>-76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-425466</v>
      </c>
      <c r="AP40" s="312">
        <v>-94801</v>
      </c>
      <c r="AQ40" s="313">
        <v>-136323</v>
      </c>
      <c r="AR40" s="314">
        <v>-30.5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204985</v>
      </c>
      <c r="AP41" s="312">
        <v>45674</v>
      </c>
      <c r="AQ41" s="313">
        <v>57054</v>
      </c>
      <c r="AR41" s="314">
        <v>-19.899999999999999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649389</v>
      </c>
      <c r="AN51" s="334">
        <v>127556</v>
      </c>
      <c r="AO51" s="335">
        <v>-65.400000000000006</v>
      </c>
      <c r="AP51" s="336">
        <v>167497</v>
      </c>
      <c r="AQ51" s="337">
        <v>-17.399999999999999</v>
      </c>
      <c r="AR51" s="338">
        <v>-48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431294</v>
      </c>
      <c r="AN52" s="342">
        <v>84717</v>
      </c>
      <c r="AO52" s="343">
        <v>110.4</v>
      </c>
      <c r="AP52" s="344">
        <v>82571</v>
      </c>
      <c r="AQ52" s="345">
        <v>3.6</v>
      </c>
      <c r="AR52" s="346">
        <v>106.8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480238</v>
      </c>
      <c r="AN53" s="334">
        <v>96920</v>
      </c>
      <c r="AO53" s="335">
        <v>-24</v>
      </c>
      <c r="AP53" s="336">
        <v>190274</v>
      </c>
      <c r="AQ53" s="337">
        <v>13.6</v>
      </c>
      <c r="AR53" s="338">
        <v>-37.6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386982</v>
      </c>
      <c r="AN54" s="342">
        <v>78099</v>
      </c>
      <c r="AO54" s="343">
        <v>-7.8</v>
      </c>
      <c r="AP54" s="344">
        <v>88584</v>
      </c>
      <c r="AQ54" s="345">
        <v>7.3</v>
      </c>
      <c r="AR54" s="346">
        <v>-15.1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1062601</v>
      </c>
      <c r="AN55" s="334">
        <v>222954</v>
      </c>
      <c r="AO55" s="335">
        <v>130</v>
      </c>
      <c r="AP55" s="336">
        <v>301035</v>
      </c>
      <c r="AQ55" s="337">
        <v>58.2</v>
      </c>
      <c r="AR55" s="338">
        <v>71.8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675169</v>
      </c>
      <c r="AN56" s="342">
        <v>141664</v>
      </c>
      <c r="AO56" s="343">
        <v>81.400000000000006</v>
      </c>
      <c r="AP56" s="344">
        <v>154376</v>
      </c>
      <c r="AQ56" s="345">
        <v>74.3</v>
      </c>
      <c r="AR56" s="346">
        <v>7.1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1137311</v>
      </c>
      <c r="AN57" s="334">
        <v>247511</v>
      </c>
      <c r="AO57" s="335">
        <v>11</v>
      </c>
      <c r="AP57" s="336">
        <v>277467</v>
      </c>
      <c r="AQ57" s="337">
        <v>-7.8</v>
      </c>
      <c r="AR57" s="338">
        <v>18.8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854644</v>
      </c>
      <c r="AN58" s="342">
        <v>185994</v>
      </c>
      <c r="AO58" s="343">
        <v>31.3</v>
      </c>
      <c r="AP58" s="344">
        <v>128378</v>
      </c>
      <c r="AQ58" s="345">
        <v>-16.8</v>
      </c>
      <c r="AR58" s="346">
        <v>48.1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785581</v>
      </c>
      <c r="AN59" s="334">
        <v>175040</v>
      </c>
      <c r="AO59" s="335">
        <v>-29.3</v>
      </c>
      <c r="AP59" s="336">
        <v>282256</v>
      </c>
      <c r="AQ59" s="337">
        <v>1.7</v>
      </c>
      <c r="AR59" s="338">
        <v>-31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467725</v>
      </c>
      <c r="AN60" s="342">
        <v>104217</v>
      </c>
      <c r="AO60" s="343">
        <v>-44</v>
      </c>
      <c r="AP60" s="344">
        <v>145453</v>
      </c>
      <c r="AQ60" s="345">
        <v>13.3</v>
      </c>
      <c r="AR60" s="346">
        <v>-57.3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823024</v>
      </c>
      <c r="AN61" s="349">
        <v>173996</v>
      </c>
      <c r="AO61" s="350">
        <v>4.5</v>
      </c>
      <c r="AP61" s="351">
        <v>243706</v>
      </c>
      <c r="AQ61" s="352">
        <v>9.6999999999999993</v>
      </c>
      <c r="AR61" s="338">
        <v>-5.2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563163</v>
      </c>
      <c r="AN62" s="342">
        <v>118938</v>
      </c>
      <c r="AO62" s="343">
        <v>34.299999999999997</v>
      </c>
      <c r="AP62" s="344">
        <v>119872</v>
      </c>
      <c r="AQ62" s="345">
        <v>16.3</v>
      </c>
      <c r="AR62" s="346">
        <v>18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2XP4L9WNVE2u/+/XHlXWN4ou8LhxopIKdC9i1rpLUSwZL6Q8fhUGHSBd1Yx6+BD1PJTkMF2KrEYsf2bL/j3/Q==" saltValue="pb7+zfbsgAs3aj1nOnIr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59" zoomScaleNormal="59" zoomScaleSheetLayoutView="55" workbookViewId="0">
      <selection activeCell="AE103" sqref="AE10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0" spans="125:125" ht="13.5" hidden="1" customHeight="1" x14ac:dyDescent="0.15"/>
    <row r="121" spans="125:125" ht="13.5" hidden="1" customHeight="1" x14ac:dyDescent="0.15">
      <c r="DU121" s="259"/>
    </row>
  </sheetData>
  <sheetProtection algorithmName="SHA-512" hashValue="7ZqoL1rruTjZW1Rt6jTnQRzC6xUtHnknk7VsnzAY82VtaNX4iq7uhbSjG7b+mQR6TrkTWn4EjJ8OXAnWyOWNXw==" saltValue="wlukLzOjPY2qfDrKv9Oh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59" zoomScaleNormal="59" zoomScaleSheetLayoutView="55" workbookViewId="0">
      <selection activeCell="AF103" sqref="AF10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7VrKOCqPXccWT05Rce3k5dAK6HCzz7IpxmI+jlVYL6bkKVnHqXZNCe9VHyjvENNIdYVmM40AiPkm43tm4+IQMQ==" saltValue="NL03s5Mvd1M20myv0H147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60" zoomScaleNormal="6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32.049999999999997</v>
      </c>
      <c r="G47" s="12">
        <v>33.56</v>
      </c>
      <c r="H47" s="12">
        <v>32.659999999999997</v>
      </c>
      <c r="I47" s="12">
        <v>28.89</v>
      </c>
      <c r="J47" s="13">
        <v>32.369999999999997</v>
      </c>
    </row>
    <row r="48" spans="2:10" ht="57.75" customHeight="1" x14ac:dyDescent="0.15">
      <c r="B48" s="14"/>
      <c r="C48" s="1141" t="s">
        <v>4</v>
      </c>
      <c r="D48" s="1141"/>
      <c r="E48" s="1142"/>
      <c r="F48" s="15">
        <v>3.34</v>
      </c>
      <c r="G48" s="16">
        <v>3.22</v>
      </c>
      <c r="H48" s="16">
        <v>4.21</v>
      </c>
      <c r="I48" s="16">
        <v>11.85</v>
      </c>
      <c r="J48" s="17">
        <v>12.76</v>
      </c>
    </row>
    <row r="49" spans="2:10" ht="57.75" customHeight="1" thickBot="1" x14ac:dyDescent="0.2">
      <c r="B49" s="18"/>
      <c r="C49" s="1143" t="s">
        <v>5</v>
      </c>
      <c r="D49" s="1143"/>
      <c r="E49" s="1144"/>
      <c r="F49" s="19">
        <v>0.05</v>
      </c>
      <c r="G49" s="20">
        <v>0.59</v>
      </c>
      <c r="H49" s="20">
        <v>1.55</v>
      </c>
      <c r="I49" s="20">
        <v>8.15</v>
      </c>
      <c r="J49" s="21">
        <v>3.24</v>
      </c>
    </row>
    <row r="50" spans="2:10" x14ac:dyDescent="0.15"/>
  </sheetData>
  <sheetProtection algorithmName="SHA-512" hashValue="WXEMm9DpJ6pt5F5Il7Arc3iOpud+6lmFe6Sz77GjyrDF+9b4Dij56u9ZI2JWuO5VWAa7jnrTIbdXruPIYyJqOg==" saltValue="caI9oIwEIAQFfTXKqplT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平藤　亮</cp:lastModifiedBy>
  <dcterms:created xsi:type="dcterms:W3CDTF">2024-03-14T00:54:11Z</dcterms:created>
  <dcterms:modified xsi:type="dcterms:W3CDTF">2024-03-25T04:14:12Z</dcterms:modified>
  <cp:category/>
</cp:coreProperties>
</file>