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<sst xmlns="http://schemas.openxmlformats.org/spreadsheetml/2006/main" count="992" uniqueCount="532">
  <si>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</si>
  <si>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</si>
  <si>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</si>
  <si>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</si>
  <si>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</si>
  <si>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</si>
  <si>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</si>
  <si>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</si>
  <si>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</si>
  <si>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</si>
  <si>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</si>
  <si>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</si>
  <si>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</si>
  <si>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</si>
  <si>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</si>
  <si>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</si>
  <si>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</si>
  <si>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</si>
  <si>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</si>
  <si>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</si>
  <si>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</si>
  <si>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</si>
  <si>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</si>
  <si>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</si>
  <si>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</si>
  <si>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</si>
  <si>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</si>
  <si>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</si>
  <si>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</si>
  <si>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</si>
  <si>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</si>
  <si>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</si>
  <si>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</si>
  <si>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</si>
  <si>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</si>
  <si>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</si>
  <si>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</si>
  <si>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</si>
  <si>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</si>
  <si>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</si>
  <si>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</si>
  <si>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</si>
  <si>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</si>
  <si>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</si>
  <si>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</si>
  <si>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</si>
  <si>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</si>
  <si>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</si>
  <si>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</si>
  <si>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</si>
  <si>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</si>
  <si>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</si>
  <si>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</si>
  <si>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</si>
  <si>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</si>
  <si>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</si>
  <si>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</si>
  <si>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</si>
  <si>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</si>
  <si>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</si>
  <si>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</si>
  <si>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</si>
  <si>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</si>
  <si>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</si>
  <si>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</si>
  <si>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</si>
  <si>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</si>
  <si>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</si>
  <si>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</si>
  <si>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</si>
  <si>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</si>
  <si>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</si>
  <si>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</si>
  <si>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</si>
  <si>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</si>
  <si>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</si>
  <si>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</si>
  <si>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</si>
  <si>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</si>
  <si>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</si>
  <si>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</si>
  <si>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</si>
  <si>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</si>
  <si>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</si>
  <si>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</si>
  <si>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</si>
  <si>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</si>
  <si>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</si>
  <si>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</si>
  <si>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</si>
  <si>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</si>
  <si>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</si>
  <si>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</si>
  <si>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</si>
  <si>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</si>
  <si>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</si>
  <si>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</si>
  <si>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</si>
  <si>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</si>
  <si>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</si>
  <si>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</si>
  <si>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</si>
  <si>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</si>
  <si>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</si>
  <si>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</si>
  <si>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</si>
  <si>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</si>
  <si>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</si>
  <si>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</si>
  <si>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</si>
  <si>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</si>
  <si>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</si>
  <si>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</si>
  <si>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</si>
  <si>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</si>
  <si>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</si>
  <si>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</si>
  <si>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</si>
  <si>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</si>
  <si>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</si>
  <si>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</si>
  <si>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</si>
  <si>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</si>
  <si>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</si>
  <si>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</si>
  <si>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</si>
  <si>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</si>
  <si>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</si>
  <si>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</si>
  <si>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</si>
  <si>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</si>
  <si>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</si>
  <si>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</si>
  <si>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</si>
  <si>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</si>
  <si>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</si>
  <si>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</si>
  <si>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</si>
  <si>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</si>
  <si>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</si>
  <si>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</si>
  <si>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</si>
  <si>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</si>
  <si>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</si>
  <si>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</si>
  <si>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</si>
  <si>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</si>
  <si>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</si>
  <si>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</si>
  <si>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</si>
  <si>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</si>
  <si>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</si>
  <si>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</si>
  <si>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</si>
  <si>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</si>
  <si>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</si>
  <si>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</si>
  <si>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</si>
  <si>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</si>
  <si>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</si>
  <si>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</si>
  <si>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</si>
  <si>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</si>
  <si>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</si>
  <si>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</si>
  <si>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</si>
  <si>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</si>
  <si>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</si>
  <si>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</si>
  <si>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</si>
  <si>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</si>
  <si>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</si>
  <si>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</si>
  <si>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</si>
  <si>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</si>
  <si>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</si>
  <si>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</si>
  <si>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</si>
  <si>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</si>
  <si>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</si>
  <si>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</si>
  <si>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</si>
  <si>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</si>
  <si>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</si>
  <si>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</si>
  <si>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</si>
  <si>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</si>
  <si>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</si>
  <si>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</si>
  <si>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</si>
  <si>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</si>
  <si>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</si>
  <si>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</si>
  <si>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</si>
  <si>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</si>
  <si>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北海道羅臼町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</si>
  <si>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</si>
  <si>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</si>
  <si>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</si>
  <si>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</si>
  <si>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</si>
  <si>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</si>
  <si>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</si>
  <si>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</si>
  <si>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</si>
  <si>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</si>
  <si>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</si>
  <si>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</si>
  <si>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</si>
  <si>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</si>
  <si>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</si>
  <si>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</si>
  <si>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</si>
  <si>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</si>
  <si>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</si>
  <si>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</si>
  <si>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</si>
  <si>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</si>
  <si>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</si>
  <si>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</si>
  <si>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</si>
  <si>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</si>
  <si>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</si>
  <si>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</si>
  <si>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</si>
  <si>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</si>
  <si>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</si>
  <si>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</si>
  <si>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</si>
  <si>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</si>
  <si>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</si>
  <si>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</si>
  <si>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</si>
  <si>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</si>
  <si>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</si>
  <si>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</si>
  <si>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</si>
  <si>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</si>
  <si>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</si>
  <si>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</si>
  <si>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</si>
  <si>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</si>
  <si>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</si>
  <si>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</si>
  <si>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</si>
  <si>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</si>
  <si>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</si>
  <si>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</si>
  <si>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</si>
  <si>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</si>
  <si>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</si>
  <si>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</si>
  <si>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</si>
  <si>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</si>
  <si>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</si>
  <si>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</si>
  <si>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</si>
  <si>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</si>
  <si>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</si>
  <si>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</si>
  <si>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</si>
  <si>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</si>
  <si>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</si>
  <si>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</si>
  <si>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</si>
  <si>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</si>
  <si>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</si>
  <si>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</si>
  <si>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</si>
  <si>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</si>
  <si>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</si>
  <si>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</si>
  <si>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</si>
  <si>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</si>
  <si>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</si>
  <si>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</si>
  <si>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</si>
  <si>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</si>
  <si>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</si>
  <si>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</si>
  <si>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</si>
  <si>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</si>
  <si>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</si>
  <si>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</si>
  <si>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</si>
  <si>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</si>
  <si>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</si>
  <si>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</si>
  <si>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</si>
  <si>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</si>
  <si>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</si>
  <si>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</si>
  <si>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</si>
  <si>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</si>
  <si>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</si>
  <si>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</si>
  <si>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</si>
  <si>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</si>
  <si>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</si>
  <si>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</si>
  <si>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</si>
  <si>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</si>
  <si>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</si>
  <si>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</si>
  <si>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</si>
  <si>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</si>
  <si>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</si>
  <si>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</si>
  <si>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</si>
  <si>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</si>
  <si>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</si>
  <si>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</si>
  <si>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</si>
  <si>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</si>
  <si>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</si>
  <si>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</si>
  <si>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</si>
  <si>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</si>
  <si>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</si>
  <si>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</si>
  <si>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</si>
  <si>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</si>
  <si>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</si>
  <si>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</si>
  <si>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</si>
  <si>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</si>
  <si>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</si>
  <si>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</si>
  <si>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</si>
  <si>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</si>
  <si>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</si>
  <si>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</si>
  <si>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</si>
  <si>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</si>
  <si>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</si>
  <si>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</si>
  <si>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</si>
  <si>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</si>
  <si>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</si>
  <si>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</si>
  <si>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</si>
  <si>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</si>
  <si>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</si>
  <si>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</si>
  <si>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</si>
  <si>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北海道羅臼町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</si>
  <si>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</si>
  <si>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</si>
  <si>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</si>
  <si>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</si>
  <si>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</si>
  <si>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</si>
  <si>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</si>
  <si>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</si>
  <si>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</si>
  <si>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</si>
  <si>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</si>
  <si>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</si>
  <si>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</si>
  <si>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</si>
  <si>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</si>
  <si>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</si>
  <si>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</si>
  <si>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</si>
  <si>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</si>
  <si>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</si>
  <si>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</si>
  <si>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</si>
  <si>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</si>
  <si>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</si>
  <si>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</si>
  <si>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</si>
  <si>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</si>
  <si>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</si>
  <si>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</si>
  <si>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</si>
  <si>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</si>
  <si>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</si>
  <si>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</si>
  <si>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</si>
  <si>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</si>
  <si>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</si>
  <si>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</si>
  <si>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</si>
  <si>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</si>
  <si>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</si>
  <si>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</si>
  <si>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</si>
  <si>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</si>
  <si>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</si>
  <si>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</si>
  <si>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</si>
  <si>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</si>
  <si>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</si>
  <si>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</si>
  <si>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</si>
  <si>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</si>
  <si>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</si>
  <si>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</si>
  <si>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</si>
  <si>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</si>
  <si>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</si>
  <si>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</si>
  <si>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</si>
  <si>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</si>
  <si>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</si>
  <si>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</si>
  <si>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</si>
  <si>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</si>
  <si>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</si>
  <si>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</si>
  <si>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</si>
  <si>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</si>
  <si>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</si>
  <si>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</si>
  <si>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</si>
  <si>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</si>
  <si>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</si>
  <si>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</si>
  <si>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</si>
  <si>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</si>
  <si>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</si>
  <si>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</si>
  <si>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</si>
  <si>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</si>
  <si>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</si>
  <si>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</si>
  <si>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</si>
  <si>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</si>
  <si>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</si>
  <si>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</si>
  <si>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</si>
  <si>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</si>
  <si>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</si>
  <si>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</si>
  <si>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</si>
  <si>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</si>
  <si>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</si>
  <si>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</si>
  <si>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</si>
  <si>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</si>
  <si>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</si>
  <si>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</si>
  <si>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</si>
  <si>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</si>
  <si>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</si>
  <si>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</si>
  <si>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</si>
  <si>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</si>
  <si>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</si>
  <si>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</si>
  <si>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</si>
  <si>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</si>
  <si>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</si>
  <si>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</si>
  <si>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</si>
  <si>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</si>
  <si>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</si>
  <si>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</si>
  <si>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</si>
  <si>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</si>
  <si>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</si>
  <si>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</si>
  <si>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</si>
  <si>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</si>
  <si>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</si>
  <si>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</si>
  <si>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</si>
  <si>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</si>
  <si>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</si>
  <si>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</si>
  <si>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</si>
  <si>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</si>
  <si>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</si>
  <si>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</si>
  <si>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</si>
  <si>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</si>
  <si>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</si>
  <si>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</si>
  <si>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</si>
  <si>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</si>
  <si>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</si>
  <si>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</si>
  <si>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</si>
  <si>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</si>
  <si>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</si>
  <si>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</si>
  <si>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</si>
  <si>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</si>
  <si>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</si>
  <si>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</si>
  <si>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</si>
  <si>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</si>
  <si>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</si>
  <si>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</si>
  <si>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</si>
  <si>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</si>
  <si>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</si>
  <si>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</si>
  <si>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</si>
  <si>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</si>
  <si>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</si>
  <si>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</si>
  <si>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</si>
  <si>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</si>
  <si>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</si>
  <si>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</si>
  <si>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</si>
  <si>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</si>
  <si>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</si>
  <si>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</si>
  <si>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</si>
  <si>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</si>
  <si>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</si>
  <si>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</si>
  <si>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</si>
  <si>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</si>
  <si>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</si>
  <si>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国民健康保険事業特別会計</t>
  </si>
  <si>
    <t>一般会計</t>
  </si>
  <si>
    <t>水道事業会計</t>
  </si>
  <si>
    <t>介護保険事業特別会計</t>
  </si>
  <si>
    <t>国民健康保険診療所事業特別会計</t>
  </si>
  <si>
    <t>後期高齢者医療事業特別会計</t>
  </si>
  <si>
    <t>その他会計（赤字）</t>
  </si>
  <si>
    <t>その他会計（黒字）</t>
  </si>
  <si>
    <t>-</t>
    <phoneticPr fontId="2"/>
  </si>
  <si>
    <t>根室北部消防事務組合</t>
    <rPh sb="0" eb="2">
      <t>ネムロ</t>
    </rPh>
    <rPh sb="2" eb="4">
      <t>ホクブ</t>
    </rPh>
    <rPh sb="4" eb="6">
      <t>ショウボウ</t>
    </rPh>
    <rPh sb="6" eb="8">
      <t>ジム</t>
    </rPh>
    <rPh sb="8" eb="10">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</si>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</sst>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47428</c:v>
                </c:pt>
                <c:pt idx="1">
                  <c:v>38032</c:v>
                </c:pt>
                <c:pt idx="2">
                  <c:v>24829</c:v>
                </c:pt>
                <c:pt idx="3">
                  <c:v>13904</c:v>
                </c:pt>
                <c:pt idx="4">
                  <c:v>16408</c:v>
                </c:pt>
              </c:numCache>
            </c:numRef>
          </c:val>
          <c:smooth val="0"/>
        </c:ser>
        <c:dLbls>
          <c:showLegendKey val="0"/>
          <c:showVal val="0"/>
          <c:showCatName val="0"/>
          <c:showSerName val="0"/>
          <c:showPercent val="0"/>
          <c:showBubbleSize val="0"/>
        </c:dLbls>
        <c:marker val="1"/>
        <c:smooth val="0"/>
        <c:axId val="107278336"/>
        <c:axId val="107280256"/>
      </c:lineChart>
      <c:catAx>
        <c:axId val="10727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80256"/>
        <c:crosses val="autoZero"/>
        <c:auto val="1"/>
        <c:lblAlgn val="ctr"/>
        <c:lblOffset val="100"/>
        <c:tickLblSkip val="1"/>
        <c:tickMarkSkip val="1"/>
        <c:noMultiLvlLbl val="0"/>
      </c:catAx>
      <c:valAx>
        <c:axId val="107280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7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c:v>
                </c:pt>
                <c:pt idx="1">
                  <c:v>2.6</c:v>
                </c:pt>
                <c:pt idx="2">
                  <c:v>4.26</c:v>
                </c:pt>
                <c:pt idx="3">
                  <c:v>4.8600000000000003</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14.02</c:v>
                </c:pt>
                <c:pt idx="1">
                  <c:v>20.93</c:v>
                </c:pt>
                <c:pt idx="2">
                  <c:v>25.65</c:v>
                </c:pt>
                <c:pt idx="3">
                  <c:v>28.75</c:v>
                </c:pt>
                <c:pt idx="4">
                  <c:v>34.840000000000003</c:v>
                </c:pt>
              </c:numCache>
            </c:numRef>
          </c:val>
        </c:ser>
        <c:dLbls>
          <c:showLegendKey val="0"/>
          <c:showVal val="0"/>
          <c:showCatName val="0"/>
          <c:showSerName val="0"/>
          <c:showPercent val="0"/>
          <c:showBubbleSize val="0"/>
        </c:dLbls>
        <c:gapWidth val="250"/>
        <c:overlap val="100"/>
        <c:axId val="112064000"/>
        <c:axId val="11206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14.34</c:v>
                </c:pt>
                <c:pt idx="1">
                  <c:v>6.69</c:v>
                </c:pt>
                <c:pt idx="2">
                  <c:v>5.69</c:v>
                </c:pt>
                <c:pt idx="3">
                  <c:v>4.3600000000000003</c:v>
                </c:pt>
                <c:pt idx="4">
                  <c:v>3.32</c:v>
                </c:pt>
              </c:numCache>
            </c:numRef>
          </c:val>
          <c:smooth val="0"/>
        </c:ser>
        <c:dLbls>
          <c:showLegendKey val="0"/>
          <c:showVal val="0"/>
          <c:showCatName val="0"/>
          <c:showSerName val="0"/>
          <c:showPercent val="0"/>
          <c:showBubbleSize val="0"/>
        </c:dLbls>
        <c:marker val="1"/>
        <c:smooth val="0"/>
        <c:axId val="112064000"/>
        <c:axId val="112065920"/>
      </c:lineChart>
      <c:catAx>
        <c:axId val="1120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65920"/>
        <c:crosses val="autoZero"/>
        <c:auto val="1"/>
        <c:lblAlgn val="ctr"/>
        <c:lblOffset val="100"/>
        <c:tickLblSkip val="1"/>
        <c:tickMarkSkip val="1"/>
        <c:noMultiLvlLbl val="0"/>
      </c:catAx>
      <c:valAx>
        <c:axId val="11206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c:v>
                </c:pt>
                <c:pt idx="8">
                  <c:v>#N/A</c:v>
                </c:pt>
                <c:pt idx="9">
                  <c:v>0.01</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0.17</c:v>
                </c:pt>
                <c:pt idx="4">
                  <c:v>#N/A</c:v>
                </c:pt>
                <c:pt idx="5">
                  <c:v>0.01</c:v>
                </c:pt>
                <c:pt idx="6">
                  <c:v>#N/A</c:v>
                </c:pt>
                <c:pt idx="7">
                  <c:v>0.11</c:v>
                </c:pt>
                <c:pt idx="8">
                  <c:v>#N/A</c:v>
                </c:pt>
                <c:pt idx="9">
                  <c:v>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c:v>
                </c:pt>
                <c:pt idx="4">
                  <c:v>#N/A</c:v>
                </c:pt>
                <c:pt idx="5">
                  <c:v>0.6</c:v>
                </c:pt>
                <c:pt idx="6">
                  <c:v>#N/A</c:v>
                </c:pt>
                <c:pt idx="7">
                  <c:v>0.7</c:v>
                </c:pt>
                <c:pt idx="8">
                  <c:v>#N/A</c:v>
                </c:pt>
                <c:pt idx="9">
                  <c:v>0.85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4.4000000000000004</c:v>
                </c:pt>
                <c:pt idx="2">
                  <c:v>#N/A</c:v>
                </c:pt>
                <c:pt idx="3">
                  <c:v>4.5</c:v>
                </c:pt>
                <c:pt idx="4">
                  <c:v>#N/A</c:v>
                </c:pt>
                <c:pt idx="5">
                  <c:v>4.91</c:v>
                </c:pt>
                <c:pt idx="6">
                  <c:v>#N/A</c:v>
                </c:pt>
                <c:pt idx="7">
                  <c:v>4.9000000000000004</c:v>
                </c:pt>
                <c:pt idx="8">
                  <c:v>#N/A</c:v>
                </c:pt>
                <c:pt idx="9">
                  <c:v>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c:v>
                </c:pt>
                <c:pt idx="2">
                  <c:v>#N/A</c:v>
                </c:pt>
                <c:pt idx="3">
                  <c:v>2.6</c:v>
                </c:pt>
                <c:pt idx="4">
                  <c:v>#N/A</c:v>
                </c:pt>
                <c:pt idx="5">
                  <c:v>4.26</c:v>
                </c:pt>
                <c:pt idx="6">
                  <c:v>#N/A</c:v>
                </c:pt>
                <c:pt idx="7">
                  <c:v>4.8600000000000003</c:v>
                </c:pt>
                <c:pt idx="8">
                  <c:v>#N/A</c:v>
                </c:pt>
                <c:pt idx="9">
                  <c:v>2.1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1.29</c:v>
                </c:pt>
                <c:pt idx="2">
                  <c:v>#N/A</c:v>
                </c:pt>
                <c:pt idx="3">
                  <c:v>0.9</c:v>
                </c:pt>
                <c:pt idx="4">
                  <c:v>#N/A</c:v>
                </c:pt>
                <c:pt idx="5">
                  <c:v>1.99</c:v>
                </c:pt>
                <c:pt idx="6">
                  <c:v>#N/A</c:v>
                </c:pt>
                <c:pt idx="7">
                  <c:v>2.92</c:v>
                </c:pt>
                <c:pt idx="8">
                  <c:v>#N/A</c:v>
                </c:pt>
                <c:pt idx="9">
                  <c:v>2.4300000000000002</c:v>
                </c:pt>
              </c:numCache>
            </c:numRef>
          </c:val>
        </c:ser>
        <c:dLbls>
          <c:showLegendKey val="0"/>
          <c:showVal val="0"/>
          <c:showCatName val="0"/>
          <c:showSerName val="0"/>
          <c:showPercent val="0"/>
          <c:showBubbleSize val="0"/>
        </c:dLbls>
        <c:gapWidth val="150"/>
        <c:overlap val="100"/>
        <c:axId val="112307584"/>
        <c:axId val="112317568"/>
      </c:barChart>
      <c:catAx>
        <c:axId val="1123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17568"/>
        <c:crosses val="autoZero"/>
        <c:auto val="1"/>
        <c:lblAlgn val="ctr"/>
        <c:lblOffset val="100"/>
        <c:tickLblSkip val="1"/>
        <c:tickMarkSkip val="1"/>
        <c:noMultiLvlLbl val="0"/>
      </c:catAx>
      <c:valAx>
        <c:axId val="1123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0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309</c:v>
                </c:pt>
                <c:pt idx="5">
                  <c:v>313</c:v>
                </c:pt>
                <c:pt idx="8">
                  <c:v>322</c:v>
                </c:pt>
                <c:pt idx="11">
                  <c:v>322</c:v>
                </c:pt>
                <c:pt idx="14">
                  <c:v>321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24</c:v>
                </c:pt>
                <c:pt idx="6">
                  <c:v>17</c:v>
                </c:pt>
                <c:pt idx="9">
                  <c:v>17</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78</c:v>
                </c:pt>
                <c:pt idx="6">
                  <c:v>77</c:v>
                </c:pt>
                <c:pt idx="9">
                  <c:v>75</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c:v>
                </c:pt>
                <c:pt idx="3">
                  <c:v>61</c:v>
                </c:pt>
                <c:pt idx="6">
                  <c:v>57</c:v>
                </c:pt>
                <c:pt idx="9">
                  <c:v>57</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460</c:v>
                </c:pt>
                <c:pt idx="3">
                  <c:v>469</c:v>
                </c:pt>
                <c:pt idx="6">
                  <c:v>463</c:v>
                </c:pt>
                <c:pt idx="9">
                  <c:v>445</c:v>
                </c:pt>
                <c:pt idx="12">
                  <c:v>438</c:v>
                </c:pt>
              </c:numCache>
            </c:numRef>
          </c:val>
        </c:ser>
        <c:dLbls>
          <c:showLegendKey val="0"/>
          <c:showVal val="0"/>
          <c:showCatName val="0"/>
          <c:showSerName val="0"/>
          <c:showPercent val="0"/>
          <c:showBubbleSize val="0"/>
        </c:dLbls>
        <c:gapWidth val="100"/>
        <c:overlap val="100"/>
        <c:axId val="112482560"/>
        <c:axId val="11248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316</c:v>
                </c:pt>
                <c:pt idx="2">
                  <c:v>#N/A</c:v>
                </c:pt>
                <c:pt idx="3">
                  <c:v>#N/A</c:v>
                </c:pt>
                <c:pt idx="4">
                  <c:v>319</c:v>
                </c:pt>
                <c:pt idx="5">
                  <c:v>#N/A</c:v>
                </c:pt>
                <c:pt idx="6">
                  <c:v>#N/A</c:v>
                </c:pt>
                <c:pt idx="7">
                  <c:v>292</c:v>
                </c:pt>
                <c:pt idx="8">
                  <c:v>#N/A</c:v>
                </c:pt>
                <c:pt idx="9">
                  <c:v>#N/A</c:v>
                </c:pt>
                <c:pt idx="10">
                  <c:v>272</c:v>
                </c:pt>
                <c:pt idx="11">
                  <c:v>#N/A</c:v>
                </c:pt>
                <c:pt idx="12">
                  <c:v>#N/A</c:v>
                </c:pt>
                <c:pt idx="13">
                  <c:v>230</c:v>
                </c:pt>
                <c:pt idx="14">
                  <c:v>#N/A</c:v>
                </c:pt>
              </c:numCache>
            </c:numRef>
          </c:val>
          <c:smooth val="0"/>
        </c:ser>
        <c:dLbls>
          <c:showLegendKey val="0"/>
          <c:showVal val="0"/>
          <c:showCatName val="0"/>
          <c:showSerName val="0"/>
          <c:showPercent val="0"/>
          <c:showBubbleSize val="0"/>
        </c:dLbls>
        <c:marker val="1"/>
        <c:smooth val="0"/>
        <c:axId val="112482560"/>
        <c:axId val="112484736"/>
      </c:lineChart>
      <c:catAx>
        <c:axId val="1124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84736"/>
        <c:crosses val="autoZero"/>
        <c:auto val="1"/>
        <c:lblAlgn val="ctr"/>
        <c:lblOffset val="100"/>
        <c:tickLblSkip val="1"/>
        <c:tickMarkSkip val="1"/>
        <c:noMultiLvlLbl val="0"/>
      </c:catAx>
      <c:valAx>
        <c:axId val="11248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2969</c:v>
                </c:pt>
                <c:pt idx="5">
                  <c:v>3075</c:v>
                </c:pt>
                <c:pt idx="8">
                  <c:v>3393</c:v>
                </c:pt>
                <c:pt idx="11">
                  <c:v>3613</c:v>
                </c:pt>
                <c:pt idx="14">
                  <c:v>3568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c:v>
                </c:pt>
                <c:pt idx="5">
                  <c:v>175</c:v>
                </c:pt>
                <c:pt idx="8">
                  <c:v>157</c:v>
                </c:pt>
                <c:pt idx="11">
                  <c:v>139</c:v>
                </c:pt>
                <c:pt idx="14">
                  <c:v>123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924</c:v>
                </c:pt>
                <c:pt idx="5">
                  <c:v>1578</c:v>
                </c:pt>
                <c:pt idx="8">
                  <c:v>1562</c:v>
                </c:pt>
                <c:pt idx="11">
                  <c:v>1822</c:v>
                </c:pt>
                <c:pt idx="14">
                  <c:v>2402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962</c:v>
                </c:pt>
                <c:pt idx="3">
                  <c:v>1103</c:v>
                </c:pt>
                <c:pt idx="6">
                  <c:v>1155</c:v>
                </c:pt>
                <c:pt idx="9">
                  <c:v>1092</c:v>
                </c:pt>
                <c:pt idx="12">
                  <c:v>1072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715</c:v>
                </c:pt>
                <c:pt idx="3">
                  <c:v>619</c:v>
                </c:pt>
                <c:pt idx="6">
                  <c:v>558</c:v>
                </c:pt>
                <c:pt idx="9">
                  <c:v>642</c:v>
                </c:pt>
                <c:pt idx="12">
                  <c:v>575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667</c:v>
                </c:pt>
                <c:pt idx="3">
                  <c:v>649</c:v>
                </c:pt>
                <c:pt idx="6">
                  <c:v>571</c:v>
                </c:pt>
                <c:pt idx="9">
                  <c:v>522</c:v>
                </c:pt>
                <c:pt idx="12">
                  <c:v>411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81</c:v>
                </c:pt>
                <c:pt idx="3">
                  <c:v>55</c:v>
                </c:pt>
                <c:pt idx="6">
                  <c:v>32</c:v>
                </c:pt>
                <c:pt idx="9">
                  <c:v>10</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4507</c:v>
                </c:pt>
                <c:pt idx="3">
                  <c:v>4465</c:v>
                </c:pt>
                <c:pt idx="6">
                  <c:v>4352</c:v>
                </c:pt>
                <c:pt idx="9">
                  <c:v>4558</c:v>
                </c:pt>
                <c:pt idx="12">
                  <c:v>4421</c:v>
                </c:pt>
              </c:numCache>
            </c:numRef>
          </c:val>
        </c:ser>
        <c:dLbls>
          <c:showLegendKey val="0"/>
          <c:showVal val="0"/>
          <c:showCatName val="0"/>
          <c:showSerName val="0"/>
          <c:showPercent val="0"/>
          <c:showBubbleSize val="0"/>
        </c:dLbls>
        <c:gapWidth val="100"/>
        <c:overlap val="100"/>
        <c:axId val="112157056"/>
        <c:axId val="11215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2845</c:v>
                </c:pt>
                <c:pt idx="2">
                  <c:v>#N/A</c:v>
                </c:pt>
                <c:pt idx="3">
                  <c:v>#N/A</c:v>
                </c:pt>
                <c:pt idx="4">
                  <c:v>2061</c:v>
                </c:pt>
                <c:pt idx="5">
                  <c:v>#N/A</c:v>
                </c:pt>
                <c:pt idx="6">
                  <c:v>#N/A</c:v>
                </c:pt>
                <c:pt idx="7">
                  <c:v>1556</c:v>
                </c:pt>
                <c:pt idx="8">
                  <c:v>#N/A</c:v>
                </c:pt>
                <c:pt idx="9">
                  <c:v>#N/A</c:v>
                </c:pt>
                <c:pt idx="10">
                  <c:v>1251</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112157056"/>
        <c:axId val="112158976"/>
      </c:lineChart>
      <c:catAx>
        <c:axId val="1121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158976"/>
        <c:crosses val="autoZero"/>
        <c:auto val="1"/>
        <c:lblAlgn val="ctr"/>
        <c:lblOffset val="100"/>
        <c:tickLblSkip val="1"/>
        <c:tickMarkSkip val="1"/>
        <c:noMultiLvlLbl val="0"/>
      </c:catAx>
      <c:valAx>
        <c:axId val="11215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5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5,787
5,741
397.91
3,852,086
3,794,810
57,276
2,728,884
3,880,611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基幹産業である漁業の低迷及び人口の減少等により、財政力指数が低下傾向であるものの、滞納整理の強化（差押等の滞納処分及び滞納整理機構への移管）等により、前年度数値を維持した。</a:t>
          </a:r>
          <a:endParaRPr kumimoji="1" lang="en-US" altLang="ja-JP" sz="1300">
            <a:latin typeface="ＭＳ Ｐゴシック"/>
          </a:endParaRPr>
        </a:p>
        <a:p>
          <a:r>
            <a:rPr kumimoji="1" lang="ja-JP" altLang="en-US" sz="1300">
              <a:latin typeface="ＭＳ Ｐゴシック"/>
            </a:rPr>
            <a:t>　今後も更なる税等の徴収強化を行うとともに、受益者負担の見直し等を行い、自主財源の確保に努める。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7" name="直線コネクタ 66"/>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81845</xdr:rowOff>
    </xdr:to>
    <xdr:cxnSp macro="">
      <xdr:nvCxnSpPr>
        <xdr:cNvPr id="70" name="直線コネクタ 69"/>
        <xdr:cNvCxnSpPr/>
      </xdr:nvCxnSpPr>
      <xdr:spPr>
        <a:xfrm>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55033</xdr:rowOff>
    </xdr:to>
    <xdr:cxnSp macro="">
      <xdr:nvCxnSpPr>
        <xdr:cNvPr id="73" name="直線コネクタ 72"/>
        <xdr:cNvCxnSpPr/>
      </xdr:nvCxnSpPr>
      <xdr:spPr>
        <a:xfrm>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28222</xdr:rowOff>
    </xdr:to>
    <xdr:cxnSp macro="">
      <xdr:nvCxnSpPr>
        <xdr:cNvPr id="76" name="直線コネクタ 75"/>
        <xdr:cNvCxnSpPr/>
      </xdr:nvCxnSpPr>
      <xdr:spPr>
        <a:xfrm>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7"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8" name="円/楕円 87"/>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9" name="テキスト ボックス 88"/>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1" name="テキスト ボックス 90"/>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89199</xdr:rowOff>
    </xdr:from>
    <xdr:ext cx="762000" cy="259045"/>
    <xdr:sp macro="" textlink="">
      <xdr:nvSpPr>
        <xdr:cNvPr id="93" name="テキスト ボックス 92"/>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4" name="円/楕円 93"/>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62388</xdr:rowOff>
    </xdr:from>
    <xdr:ext cx="762000" cy="259045"/>
    <xdr:sp macro="" textlink="">
      <xdr:nvSpPr>
        <xdr:cNvPr id="95" name="テキスト ボックス 94"/>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級以上</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級以下</a:t>
          </a:r>
          <a:r>
            <a:rPr kumimoji="1" lang="en-US" altLang="ja-JP" sz="1300">
              <a:latin typeface="ＭＳ Ｐゴシック"/>
            </a:rPr>
            <a:t>2</a:t>
          </a:r>
          <a:r>
            <a:rPr kumimoji="1" lang="ja-JP" altLang="en-US" sz="1300">
              <a:latin typeface="ＭＳ Ｐゴシック"/>
            </a:rPr>
            <a:t>％）を実施した結果、前年度より数値が減少した。</a:t>
          </a:r>
          <a:endParaRPr kumimoji="1" lang="en-US" altLang="ja-JP" sz="1300">
            <a:latin typeface="ＭＳ Ｐゴシック"/>
          </a:endParaRPr>
        </a:p>
        <a:p>
          <a:r>
            <a:rPr kumimoji="1" lang="ja-JP" altLang="en-US" sz="1300">
              <a:latin typeface="ＭＳ Ｐゴシック"/>
            </a:rPr>
            <a:t>　今後は、地方交付税が減少していくことが予想されるため、自主財源の確保をさらに強化していくほか、人件費の抑制に努める。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66040</xdr:rowOff>
    </xdr:to>
    <xdr:cxnSp macro="">
      <xdr:nvCxnSpPr>
        <xdr:cNvPr id="130" name="直線コネクタ 129"/>
        <xdr:cNvCxnSpPr/>
      </xdr:nvCxnSpPr>
      <xdr:spPr>
        <a:xfrm flipV="1">
          <a:off x="4114800" y="1080706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95673</xdr:rowOff>
    </xdr:to>
    <xdr:cxnSp macro="">
      <xdr:nvCxnSpPr>
        <xdr:cNvPr id="133" name="直線コネクタ 132"/>
        <xdr:cNvCxnSpPr/>
      </xdr:nvCxnSpPr>
      <xdr:spPr>
        <a:xfrm flipV="1">
          <a:off x="3225800" y="1086739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120862</xdr:rowOff>
    </xdr:from>
    <xdr:to>
      <xdr:col>4</xdr:col>
      <xdr:colOff>482600</xdr:colOff>
      <xdr:row>64</xdr:row>
      <xdr:rowOff>95673</xdr:rowOff>
    </xdr:to>
    <xdr:cxnSp macro="">
      <xdr:nvCxnSpPr>
        <xdr:cNvPr id="136" name="直線コネクタ 135"/>
        <xdr:cNvCxnSpPr/>
      </xdr:nvCxnSpPr>
      <xdr:spPr>
        <a:xfrm>
          <a:off x="2336800" y="1075076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120862</xdr:rowOff>
    </xdr:from>
    <xdr:to>
      <xdr:col>3</xdr:col>
      <xdr:colOff>279400</xdr:colOff>
      <xdr:row>64</xdr:row>
      <xdr:rowOff>75565</xdr:rowOff>
    </xdr:to>
    <xdr:cxnSp macro="">
      <xdr:nvCxnSpPr>
        <xdr:cNvPr id="139" name="直線コネクタ 138"/>
        <xdr:cNvCxnSpPr/>
      </xdr:nvCxnSpPr>
      <xdr:spPr>
        <a:xfrm flipV="1">
          <a:off x="1447800" y="10750762"/>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49" name="円/楕円 148"/>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142892</xdr:rowOff>
    </xdr:from>
    <xdr:ext cx="762000" cy="259045"/>
    <xdr:sp macro="" textlink="">
      <xdr:nvSpPr>
        <xdr:cNvPr id="150"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1" name="円/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2" name="テキスト ボックス 151"/>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3" name="円/楕円 152"/>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4" name="テキスト ボックス 153"/>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70062</xdr:rowOff>
    </xdr:from>
    <xdr:to>
      <xdr:col>3</xdr:col>
      <xdr:colOff>330200</xdr:colOff>
      <xdr:row>63</xdr:row>
      <xdr:rowOff>212</xdr:rowOff>
    </xdr:to>
    <xdr:sp macro="" textlink="">
      <xdr:nvSpPr>
        <xdr:cNvPr id="155" name="円/楕円 154"/>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56" name="テキスト ボックス 155"/>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57" name="円/楕円 156"/>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58" name="テキスト ボックス 157"/>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[255,957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給与の独自削減（</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級以上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級以下</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％）を実施した結果、前年度より数値が減少した。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当町では、ごみの焼却ができないため、他町への運搬委託料が高額となっている等、ごみ処理に要する経費が大きい。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今後は、ごみの量を減らし、経費削減に努める。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50470</xdr:rowOff>
    </xdr:from>
    <xdr:to>
      <xdr:col>7</xdr:col>
      <xdr:colOff>152400</xdr:colOff>
      <xdr:row>83</xdr:row>
      <xdr:rowOff>78860</xdr:rowOff>
    </xdr:to>
    <xdr:cxnSp macro="">
      <xdr:nvCxnSpPr>
        <xdr:cNvPr id="195" name="直線コネクタ 194"/>
        <xdr:cNvCxnSpPr/>
      </xdr:nvCxnSpPr>
      <xdr:spPr>
        <a:xfrm flipV="1">
          <a:off x="4114800" y="14280820"/>
          <a:ext cx="8382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45979</xdr:rowOff>
    </xdr:from>
    <xdr:to>
      <xdr:col>6</xdr:col>
      <xdr:colOff>0</xdr:colOff>
      <xdr:row>83</xdr:row>
      <xdr:rowOff>78860</xdr:rowOff>
    </xdr:to>
    <xdr:cxnSp macro="">
      <xdr:nvCxnSpPr>
        <xdr:cNvPr id="198" name="直線コネクタ 197"/>
        <xdr:cNvCxnSpPr/>
      </xdr:nvCxnSpPr>
      <xdr:spPr>
        <a:xfrm>
          <a:off x="3225800" y="14276329"/>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134415</xdr:rowOff>
    </xdr:from>
    <xdr:to>
      <xdr:col>4</xdr:col>
      <xdr:colOff>482600</xdr:colOff>
      <xdr:row>83</xdr:row>
      <xdr:rowOff>45979</xdr:rowOff>
    </xdr:to>
    <xdr:cxnSp macro="">
      <xdr:nvCxnSpPr>
        <xdr:cNvPr id="201" name="直線コネクタ 200"/>
        <xdr:cNvCxnSpPr/>
      </xdr:nvCxnSpPr>
      <xdr:spPr>
        <a:xfrm>
          <a:off x="2336800" y="14193315"/>
          <a:ext cx="889000" cy="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122659</xdr:rowOff>
    </xdr:from>
    <xdr:to>
      <xdr:col>3</xdr:col>
      <xdr:colOff>279400</xdr:colOff>
      <xdr:row>82</xdr:row>
      <xdr:rowOff>134415</xdr:rowOff>
    </xdr:to>
    <xdr:cxnSp macro="">
      <xdr:nvCxnSpPr>
        <xdr:cNvPr id="204" name="直線コネクタ 203"/>
        <xdr:cNvCxnSpPr/>
      </xdr:nvCxnSpPr>
      <xdr:spPr>
        <a:xfrm>
          <a:off x="1447800" y="1418155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171120</xdr:rowOff>
    </xdr:from>
    <xdr:to>
      <xdr:col>7</xdr:col>
      <xdr:colOff>203200</xdr:colOff>
      <xdr:row>83</xdr:row>
      <xdr:rowOff>101270</xdr:rowOff>
    </xdr:to>
    <xdr:sp macro="" textlink="">
      <xdr:nvSpPr>
        <xdr:cNvPr id="214" name="円/楕円 213"/>
        <xdr:cNvSpPr/>
      </xdr:nvSpPr>
      <xdr:spPr>
        <a:xfrm>
          <a:off x="4902200" y="14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143197</xdr:rowOff>
    </xdr:from>
    <xdr:ext cx="762000" cy="259045"/>
    <xdr:sp macro="" textlink="">
      <xdr:nvSpPr>
        <xdr:cNvPr id="215" name="人件費・物件費等の状況該当値テキスト"/>
        <xdr:cNvSpPr txBox="1"/>
      </xdr:nvSpPr>
      <xdr:spPr>
        <a:xfrm>
          <a:off x="5041900" y="1420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255,957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28060</xdr:rowOff>
    </xdr:from>
    <xdr:to>
      <xdr:col>6</xdr:col>
      <xdr:colOff>50800</xdr:colOff>
      <xdr:row>83</xdr:row>
      <xdr:rowOff>129660</xdr:rowOff>
    </xdr:to>
    <xdr:sp macro="" textlink="">
      <xdr:nvSpPr>
        <xdr:cNvPr id="216" name="円/楕円 215"/>
        <xdr:cNvSpPr/>
      </xdr:nvSpPr>
      <xdr:spPr>
        <a:xfrm>
          <a:off x="4064000" y="142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114437</xdr:rowOff>
    </xdr:from>
    <xdr:ext cx="736600" cy="259045"/>
    <xdr:sp macro="" textlink="">
      <xdr:nvSpPr>
        <xdr:cNvPr id="217" name="テキスト ボックス 216"/>
        <xdr:cNvSpPr txBox="1"/>
      </xdr:nvSpPr>
      <xdr:spPr>
        <a:xfrm>
          <a:off x="3733800" y="1434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166629</xdr:rowOff>
    </xdr:from>
    <xdr:to>
      <xdr:col>4</xdr:col>
      <xdr:colOff>533400</xdr:colOff>
      <xdr:row>83</xdr:row>
      <xdr:rowOff>96779</xdr:rowOff>
    </xdr:to>
    <xdr:sp macro="" textlink="">
      <xdr:nvSpPr>
        <xdr:cNvPr id="218" name="円/楕円 217"/>
        <xdr:cNvSpPr/>
      </xdr:nvSpPr>
      <xdr:spPr>
        <a:xfrm>
          <a:off x="3175000" y="142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81556</xdr:rowOff>
    </xdr:from>
    <xdr:ext cx="762000" cy="259045"/>
    <xdr:sp macro="" textlink="">
      <xdr:nvSpPr>
        <xdr:cNvPr id="219" name="テキスト ボックス 218"/>
        <xdr:cNvSpPr txBox="1"/>
      </xdr:nvSpPr>
      <xdr:spPr>
        <a:xfrm>
          <a:off x="2844800" y="1431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83615</xdr:rowOff>
    </xdr:from>
    <xdr:to>
      <xdr:col>3</xdr:col>
      <xdr:colOff>330200</xdr:colOff>
      <xdr:row>83</xdr:row>
      <xdr:rowOff>13765</xdr:rowOff>
    </xdr:to>
    <xdr:sp macro="" textlink="">
      <xdr:nvSpPr>
        <xdr:cNvPr id="220" name="円/楕円 219"/>
        <xdr:cNvSpPr/>
      </xdr:nvSpPr>
      <xdr:spPr>
        <a:xfrm>
          <a:off x="2286000" y="141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169992</xdr:rowOff>
    </xdr:from>
    <xdr:ext cx="762000" cy="259045"/>
    <xdr:sp macro="" textlink="">
      <xdr:nvSpPr>
        <xdr:cNvPr id="221" name="テキスト ボックス 220"/>
        <xdr:cNvSpPr txBox="1"/>
      </xdr:nvSpPr>
      <xdr:spPr>
        <a:xfrm>
          <a:off x="1955800" y="1422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71859</xdr:rowOff>
    </xdr:from>
    <xdr:to>
      <xdr:col>2</xdr:col>
      <xdr:colOff>127000</xdr:colOff>
      <xdr:row>83</xdr:row>
      <xdr:rowOff>2009</xdr:rowOff>
    </xdr:to>
    <xdr:sp macro="" textlink="">
      <xdr:nvSpPr>
        <xdr:cNvPr id="222" name="円/楕円 221"/>
        <xdr:cNvSpPr/>
      </xdr:nvSpPr>
      <xdr:spPr>
        <a:xfrm>
          <a:off x="1397000" y="141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158236</xdr:rowOff>
    </xdr:from>
    <xdr:ext cx="762000" cy="259045"/>
    <xdr:sp macro="" textlink="">
      <xdr:nvSpPr>
        <xdr:cNvPr id="223" name="テキスト ボックス 222"/>
        <xdr:cNvSpPr txBox="1"/>
      </xdr:nvSpPr>
      <xdr:spPr>
        <a:xfrm>
          <a:off x="1066800" y="1421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給与の独自削減（</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級以上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級以下</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％）を実施した結果、</a:t>
          </a:r>
          <a:r>
            <a:rPr kumimoji="1" lang="ja-JP" altLang="en-US" sz="1300">
              <a:solidFill>
                <a:schemeClr val="dk1"/>
              </a:solidFill>
              <a:effectLst/>
              <a:latin typeface="+mn-lt"/>
              <a:ea typeface="+mn-ea"/>
              <a:cs typeface="+mn-cs"/>
            </a:rPr>
            <a:t>類似団体平均を下回った。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今後は、地方交付税が減少していくことが予想されるため、自主財源の確保をさらに強化していくほか、</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抑制に努める。</a:t>
          </a:r>
          <a:endParaRPr lang="ja-JP" altLang="ja-JP" sz="1300">
            <a:effectLst/>
          </a:endParaRPr>
        </a:p>
        <a:p>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87</xdr:row>
      <xdr:rowOff>50800</xdr:rowOff>
    </xdr:to>
    <xdr:cxnSp macro="">
      <xdr:nvCxnSpPr>
        <xdr:cNvPr id="255" name="直線コネクタ 254"/>
        <xdr:cNvCxnSpPr/>
      </xdr:nvCxnSpPr>
      <xdr:spPr>
        <a:xfrm flipV="1">
          <a:off x="16179800" y="14590522"/>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158259</xdr:rowOff>
    </xdr:from>
    <xdr:ext cx="762000" cy="259045"/>
    <xdr:sp macro="" textlink="">
      <xdr:nvSpPr>
        <xdr:cNvPr id="256" name="給与水準   （国との比較）平均値テキスト"/>
        <xdr:cNvSpPr txBox="1"/>
      </xdr:nvSpPr>
      <xdr:spPr>
        <a:xfrm>
          <a:off x="17106900" y="14560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88</xdr:row>
      <xdr:rowOff>43435</xdr:rowOff>
    </xdr:to>
    <xdr:cxnSp macro="">
      <xdr:nvCxnSpPr>
        <xdr:cNvPr id="258" name="直線コネクタ 257"/>
        <xdr:cNvCxnSpPr/>
      </xdr:nvCxnSpPr>
      <xdr:spPr>
        <a:xfrm flipV="1">
          <a:off x="15290800" y="14966950"/>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124985</xdr:rowOff>
    </xdr:from>
    <xdr:ext cx="736600" cy="259045"/>
    <xdr:sp macro="" textlink="">
      <xdr:nvSpPr>
        <xdr:cNvPr id="260" name="テキスト ボックス 259"/>
        <xdr:cNvSpPr txBox="1"/>
      </xdr:nvSpPr>
      <xdr:spPr>
        <a:xfrm>
          <a:off x="15798800" y="1504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88</xdr:row>
      <xdr:rowOff>43435</xdr:rowOff>
    </xdr:to>
    <xdr:cxnSp macro="">
      <xdr:nvCxnSpPr>
        <xdr:cNvPr id="261" name="直線コネクタ 260"/>
        <xdr:cNvCxnSpPr/>
      </xdr:nvCxnSpPr>
      <xdr:spPr>
        <a:xfrm>
          <a:off x="14401800" y="14662913"/>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85</xdr:row>
      <xdr:rowOff>89663</xdr:rowOff>
    </xdr:to>
    <xdr:cxnSp macro="">
      <xdr:nvCxnSpPr>
        <xdr:cNvPr id="264" name="直線コネクタ 263"/>
        <xdr:cNvCxnSpPr/>
      </xdr:nvCxnSpPr>
      <xdr:spPr>
        <a:xfrm>
          <a:off x="13512800" y="14440915"/>
          <a:ext cx="889000" cy="2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52849</xdr:rowOff>
    </xdr:from>
    <xdr:ext cx="762000" cy="259045"/>
    <xdr:sp macro="" textlink="">
      <xdr:nvSpPr>
        <xdr:cNvPr id="268" name="テキスト ボックス 267"/>
        <xdr:cNvSpPr txBox="1"/>
      </xdr:nvSpPr>
      <xdr:spPr>
        <a:xfrm>
          <a:off x="13131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74" name="円/楕円 273"/>
        <xdr:cNvSpPr/>
      </xdr:nvSpPr>
      <xdr:spPr>
        <a:xfrm>
          <a:off x="169672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154449</xdr:rowOff>
    </xdr:from>
    <xdr:ext cx="762000" cy="259045"/>
    <xdr:sp macro="" textlink="">
      <xdr:nvSpPr>
        <xdr:cNvPr id="275" name="給与水準   （国との比較）該当値テキスト"/>
        <xdr:cNvSpPr txBox="1"/>
      </xdr:nvSpPr>
      <xdr:spPr>
        <a:xfrm>
          <a:off x="17106900" y="1438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6" name="円/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77" name="テキスト ボックス 276"/>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78" name="円/楕円 277"/>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79012</xdr:rowOff>
    </xdr:from>
    <xdr:ext cx="762000" cy="259045"/>
    <xdr:sp macro="" textlink="">
      <xdr:nvSpPr>
        <xdr:cNvPr id="279" name="テキスト ボックス 278"/>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38863</xdr:rowOff>
    </xdr:from>
    <xdr:to>
      <xdr:col>21</xdr:col>
      <xdr:colOff>50800</xdr:colOff>
      <xdr:row>85</xdr:row>
      <xdr:rowOff>140463</xdr:rowOff>
    </xdr:to>
    <xdr:sp macro="" textlink="">
      <xdr:nvSpPr>
        <xdr:cNvPr id="280" name="円/楕円 279"/>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81" name="テキスト ボックス 280"/>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159765</xdr:rowOff>
    </xdr:from>
    <xdr:to>
      <xdr:col>19</xdr:col>
      <xdr:colOff>533400</xdr:colOff>
      <xdr:row>84</xdr:row>
      <xdr:rowOff>89915</xdr:rowOff>
    </xdr:to>
    <xdr:sp macro="" textlink="">
      <xdr:nvSpPr>
        <xdr:cNvPr id="282" name="円/楕円 281"/>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100092</xdr:rowOff>
    </xdr:from>
    <xdr:ext cx="762000" cy="259045"/>
    <xdr:sp macro="" textlink="">
      <xdr:nvSpPr>
        <xdr:cNvPr id="283" name="テキスト ボックス 282"/>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新規採用職員の抑制を行い、職員数は減少してきているが、それ以上に人口の減少が大きく、数値が上昇している。</a:t>
          </a:r>
          <a:endParaRPr kumimoji="1" lang="en-US" altLang="ja-JP" sz="1300">
            <a:latin typeface="ＭＳ Ｐゴシック"/>
          </a:endParaRPr>
        </a:p>
        <a:p>
          <a:r>
            <a:rPr kumimoji="1" lang="ja-JP" altLang="en-US" sz="1300">
              <a:latin typeface="ＭＳ Ｐゴシック"/>
            </a:rPr>
            <a:t>　今後も人口減少が見込まれる中、事務量は増加しており、人員の削減は厳しい状況であるが、引き続き適正な定員管理に努める。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121666</xdr:rowOff>
    </xdr:from>
    <xdr:to>
      <xdr:col>24</xdr:col>
      <xdr:colOff>558800</xdr:colOff>
      <xdr:row>63</xdr:row>
      <xdr:rowOff>2612</xdr:rowOff>
    </xdr:to>
    <xdr:cxnSp macro="">
      <xdr:nvCxnSpPr>
        <xdr:cNvPr id="320" name="直線コネクタ 319"/>
        <xdr:cNvCxnSpPr/>
      </xdr:nvCxnSpPr>
      <xdr:spPr>
        <a:xfrm>
          <a:off x="16179800" y="10751566"/>
          <a:ext cx="8382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47897</xdr:rowOff>
    </xdr:from>
    <xdr:to>
      <xdr:col>23</xdr:col>
      <xdr:colOff>406400</xdr:colOff>
      <xdr:row>62</xdr:row>
      <xdr:rowOff>121666</xdr:rowOff>
    </xdr:to>
    <xdr:cxnSp macro="">
      <xdr:nvCxnSpPr>
        <xdr:cNvPr id="323" name="直線コネクタ 322"/>
        <xdr:cNvCxnSpPr/>
      </xdr:nvCxnSpPr>
      <xdr:spPr>
        <a:xfrm>
          <a:off x="15290800" y="10677797"/>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47897</xdr:rowOff>
    </xdr:from>
    <xdr:to>
      <xdr:col>22</xdr:col>
      <xdr:colOff>203200</xdr:colOff>
      <xdr:row>62</xdr:row>
      <xdr:rowOff>108567</xdr:rowOff>
    </xdr:to>
    <xdr:cxnSp macro="">
      <xdr:nvCxnSpPr>
        <xdr:cNvPr id="326" name="直線コネクタ 325"/>
        <xdr:cNvCxnSpPr/>
      </xdr:nvCxnSpPr>
      <xdr:spPr>
        <a:xfrm flipV="1">
          <a:off x="14401800" y="1067779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83058</xdr:rowOff>
    </xdr:from>
    <xdr:to>
      <xdr:col>21</xdr:col>
      <xdr:colOff>0</xdr:colOff>
      <xdr:row>62</xdr:row>
      <xdr:rowOff>108567</xdr:rowOff>
    </xdr:to>
    <xdr:cxnSp macro="">
      <xdr:nvCxnSpPr>
        <xdr:cNvPr id="329" name="直線コネクタ 328"/>
        <xdr:cNvCxnSpPr/>
      </xdr:nvCxnSpPr>
      <xdr:spPr>
        <a:xfrm>
          <a:off x="13512800" y="10712958"/>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123262</xdr:rowOff>
    </xdr:from>
    <xdr:to>
      <xdr:col>24</xdr:col>
      <xdr:colOff>609600</xdr:colOff>
      <xdr:row>63</xdr:row>
      <xdr:rowOff>53412</xdr:rowOff>
    </xdr:to>
    <xdr:sp macro="" textlink="">
      <xdr:nvSpPr>
        <xdr:cNvPr id="339" name="円/楕円 338"/>
        <xdr:cNvSpPr/>
      </xdr:nvSpPr>
      <xdr:spPr>
        <a:xfrm>
          <a:off x="169672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95339</xdr:rowOff>
    </xdr:from>
    <xdr:ext cx="762000" cy="259045"/>
    <xdr:sp macro="" textlink="">
      <xdr:nvSpPr>
        <xdr:cNvPr id="340" name="定員管理の状況該当値テキスト"/>
        <xdr:cNvSpPr txBox="1"/>
      </xdr:nvSpPr>
      <xdr:spPr>
        <a:xfrm>
          <a:off x="17106900" y="107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70866</xdr:rowOff>
    </xdr:from>
    <xdr:to>
      <xdr:col>23</xdr:col>
      <xdr:colOff>457200</xdr:colOff>
      <xdr:row>63</xdr:row>
      <xdr:rowOff>1016</xdr:rowOff>
    </xdr:to>
    <xdr:sp macro="" textlink="">
      <xdr:nvSpPr>
        <xdr:cNvPr id="341" name="円/楕円 340"/>
        <xdr:cNvSpPr/>
      </xdr:nvSpPr>
      <xdr:spPr>
        <a:xfrm>
          <a:off x="16129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157243</xdr:rowOff>
    </xdr:from>
    <xdr:ext cx="736600" cy="259045"/>
    <xdr:sp macro="" textlink="">
      <xdr:nvSpPr>
        <xdr:cNvPr id="342" name="テキスト ボックス 341"/>
        <xdr:cNvSpPr txBox="1"/>
      </xdr:nvSpPr>
      <xdr:spPr>
        <a:xfrm>
          <a:off x="15798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168547</xdr:rowOff>
    </xdr:from>
    <xdr:to>
      <xdr:col>22</xdr:col>
      <xdr:colOff>254000</xdr:colOff>
      <xdr:row>62</xdr:row>
      <xdr:rowOff>98697</xdr:rowOff>
    </xdr:to>
    <xdr:sp macro="" textlink="">
      <xdr:nvSpPr>
        <xdr:cNvPr id="343" name="円/楕円 342"/>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44" name="テキスト ボックス 343"/>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57767</xdr:rowOff>
    </xdr:from>
    <xdr:to>
      <xdr:col>21</xdr:col>
      <xdr:colOff>50800</xdr:colOff>
      <xdr:row>62</xdr:row>
      <xdr:rowOff>159367</xdr:rowOff>
    </xdr:to>
    <xdr:sp macro="" textlink="">
      <xdr:nvSpPr>
        <xdr:cNvPr id="345" name="円/楕円 344"/>
        <xdr:cNvSpPr/>
      </xdr:nvSpPr>
      <xdr:spPr>
        <a:xfrm>
          <a:off x="14351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144144</xdr:rowOff>
    </xdr:from>
    <xdr:ext cx="762000" cy="259045"/>
    <xdr:sp macro="" textlink="">
      <xdr:nvSpPr>
        <xdr:cNvPr id="346" name="テキスト ボックス 345"/>
        <xdr:cNvSpPr txBox="1"/>
      </xdr:nvSpPr>
      <xdr:spPr>
        <a:xfrm>
          <a:off x="14020800" y="107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32258</xdr:rowOff>
    </xdr:from>
    <xdr:to>
      <xdr:col>19</xdr:col>
      <xdr:colOff>533400</xdr:colOff>
      <xdr:row>62</xdr:row>
      <xdr:rowOff>133858</xdr:rowOff>
    </xdr:to>
    <xdr:sp macro="" textlink="">
      <xdr:nvSpPr>
        <xdr:cNvPr id="347" name="円/楕円 346"/>
        <xdr:cNvSpPr/>
      </xdr:nvSpPr>
      <xdr:spPr>
        <a:xfrm>
          <a:off x="13462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118635</xdr:rowOff>
    </xdr:from>
    <xdr:ext cx="762000" cy="259045"/>
    <xdr:sp macro="" textlink="">
      <xdr:nvSpPr>
        <xdr:cNvPr id="348" name="テキスト ボックス 347"/>
        <xdr:cNvSpPr txBox="1"/>
      </xdr:nvSpPr>
      <xdr:spPr>
        <a:xfrm>
          <a:off x="13131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過去からの起債抑制により、前年度から数値が改善されている。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今後は、地方交付税が減少していくことが予想されるため、自主財源の確保をさらに強化していくほか、</a:t>
          </a:r>
          <a:r>
            <a:rPr kumimoji="1" lang="ja-JP" altLang="en-US" sz="1300">
              <a:solidFill>
                <a:schemeClr val="dk1"/>
              </a:solidFill>
              <a:effectLst/>
              <a:latin typeface="+mn-lt"/>
              <a:ea typeface="+mn-ea"/>
              <a:cs typeface="+mn-cs"/>
            </a:rPr>
            <a:t>起債抑制に努める。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9843</xdr:rowOff>
    </xdr:from>
    <xdr:to>
      <xdr:col>24</xdr:col>
      <xdr:colOff>558800</xdr:colOff>
      <xdr:row>41</xdr:row>
      <xdr:rowOff>82232</xdr:rowOff>
    </xdr:to>
    <xdr:cxnSp macro="">
      <xdr:nvCxnSpPr>
        <xdr:cNvPr id="378" name="直線コネクタ 377"/>
        <xdr:cNvCxnSpPr/>
      </xdr:nvCxnSpPr>
      <xdr:spPr>
        <a:xfrm flipV="1">
          <a:off x="16179800" y="703929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124460</xdr:rowOff>
    </xdr:to>
    <xdr:cxnSp macro="">
      <xdr:nvCxnSpPr>
        <xdr:cNvPr id="381" name="直線コネクタ 380"/>
        <xdr:cNvCxnSpPr/>
      </xdr:nvCxnSpPr>
      <xdr:spPr>
        <a:xfrm flipV="1">
          <a:off x="15290800" y="711168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130493</xdr:rowOff>
    </xdr:to>
    <xdr:cxnSp macro="">
      <xdr:nvCxnSpPr>
        <xdr:cNvPr id="384" name="直線コネクタ 383"/>
        <xdr:cNvCxnSpPr/>
      </xdr:nvCxnSpPr>
      <xdr:spPr>
        <a:xfrm flipV="1">
          <a:off x="14401800" y="71539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42</xdr:row>
      <xdr:rowOff>7303</xdr:rowOff>
    </xdr:to>
    <xdr:cxnSp macro="">
      <xdr:nvCxnSpPr>
        <xdr:cNvPr id="387" name="直線コネクタ 386"/>
        <xdr:cNvCxnSpPr/>
      </xdr:nvCxnSpPr>
      <xdr:spPr>
        <a:xfrm flipV="1">
          <a:off x="13512800" y="71599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130493</xdr:rowOff>
    </xdr:from>
    <xdr:to>
      <xdr:col>24</xdr:col>
      <xdr:colOff>609600</xdr:colOff>
      <xdr:row>41</xdr:row>
      <xdr:rowOff>60643</xdr:rowOff>
    </xdr:to>
    <xdr:sp macro="" textlink="">
      <xdr:nvSpPr>
        <xdr:cNvPr id="397" name="円/楕円 396"/>
        <xdr:cNvSpPr/>
      </xdr:nvSpPr>
      <xdr:spPr>
        <a:xfrm>
          <a:off x="169672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102570</xdr:rowOff>
    </xdr:from>
    <xdr:ext cx="762000" cy="259045"/>
    <xdr:sp macro="" textlink="">
      <xdr:nvSpPr>
        <xdr:cNvPr id="398" name="公債費負担の状況該当値テキスト"/>
        <xdr:cNvSpPr txBox="1"/>
      </xdr:nvSpPr>
      <xdr:spPr>
        <a:xfrm>
          <a:off x="17106900" y="696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399" name="円/楕円 398"/>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400" name="テキスト ボックス 399"/>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1" name="円/楕円 400"/>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2" name="テキスト ボックス 40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3" name="円/楕円 402"/>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404" name="テキスト ボックス 403"/>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405" name="円/楕円 404"/>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68280</xdr:rowOff>
    </xdr:from>
    <xdr:ext cx="762000" cy="259045"/>
    <xdr:sp macro="" textlink="">
      <xdr:nvSpPr>
        <xdr:cNvPr id="406" name="テキスト ボックス 405"/>
        <xdr:cNvSpPr txBox="1"/>
      </xdr:nvSpPr>
      <xdr:spPr>
        <a:xfrm>
          <a:off x="13131800" y="69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過去からの起債抑制により、起債残高は減少しているが、類似団体より普通交付税が少なく、標準財政規模が小さいため、将来負担比率が類似団体より大きくなっている。</a:t>
          </a:r>
          <a:endParaRPr kumimoji="1" lang="en-US" altLang="ja-JP" sz="1300">
            <a:latin typeface="ＭＳ Ｐゴシック"/>
          </a:endParaRPr>
        </a:p>
        <a:p>
          <a:r>
            <a:rPr kumimoji="1" lang="ja-JP" altLang="en-US" sz="1300">
              <a:latin typeface="ＭＳ Ｐゴシック"/>
            </a:rPr>
            <a:t>　今後においても起債抑制に努めるほか、過疎対策事業債等の有利な起債を活用するなど、財政の健全化を図る。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41504</xdr:rowOff>
    </xdr:from>
    <xdr:to>
      <xdr:col>24</xdr:col>
      <xdr:colOff>558800</xdr:colOff>
      <xdr:row>17</xdr:row>
      <xdr:rowOff>32563</xdr:rowOff>
    </xdr:to>
    <xdr:cxnSp macro="">
      <xdr:nvCxnSpPr>
        <xdr:cNvPr id="438" name="直線コネクタ 437"/>
        <xdr:cNvCxnSpPr/>
      </xdr:nvCxnSpPr>
      <xdr:spPr>
        <a:xfrm flipV="1">
          <a:off x="16179800" y="2613254"/>
          <a:ext cx="838200" cy="3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32563</xdr:rowOff>
    </xdr:from>
    <xdr:to>
      <xdr:col>23</xdr:col>
      <xdr:colOff>406400</xdr:colOff>
      <xdr:row>17</xdr:row>
      <xdr:rowOff>169621</xdr:rowOff>
    </xdr:to>
    <xdr:cxnSp macro="">
      <xdr:nvCxnSpPr>
        <xdr:cNvPr id="441" name="直線コネクタ 440"/>
        <xdr:cNvCxnSpPr/>
      </xdr:nvCxnSpPr>
      <xdr:spPr>
        <a:xfrm flipV="1">
          <a:off x="15290800" y="2947213"/>
          <a:ext cx="8890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169621</xdr:rowOff>
    </xdr:from>
    <xdr:to>
      <xdr:col>22</xdr:col>
      <xdr:colOff>203200</xdr:colOff>
      <xdr:row>19</xdr:row>
      <xdr:rowOff>2387</xdr:rowOff>
    </xdr:to>
    <xdr:cxnSp macro="">
      <xdr:nvCxnSpPr>
        <xdr:cNvPr id="444" name="直線コネクタ 443"/>
        <xdr:cNvCxnSpPr/>
      </xdr:nvCxnSpPr>
      <xdr:spPr>
        <a:xfrm flipV="1">
          <a:off x="14401800" y="3084271"/>
          <a:ext cx="8890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2387</xdr:rowOff>
    </xdr:from>
    <xdr:to>
      <xdr:col>21</xdr:col>
      <xdr:colOff>0</xdr:colOff>
      <xdr:row>20</xdr:row>
      <xdr:rowOff>164897</xdr:rowOff>
    </xdr:to>
    <xdr:cxnSp macro="">
      <xdr:nvCxnSpPr>
        <xdr:cNvPr id="447" name="直線コネクタ 446"/>
        <xdr:cNvCxnSpPr/>
      </xdr:nvCxnSpPr>
      <xdr:spPr>
        <a:xfrm flipV="1">
          <a:off x="13512800" y="3259937"/>
          <a:ext cx="889000" cy="3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9" name="テキスト ボックス 448"/>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1" name="テキスト ボックス 45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162154</xdr:rowOff>
    </xdr:from>
    <xdr:to>
      <xdr:col>24</xdr:col>
      <xdr:colOff>609600</xdr:colOff>
      <xdr:row>15</xdr:row>
      <xdr:rowOff>92304</xdr:rowOff>
    </xdr:to>
    <xdr:sp macro="" textlink="">
      <xdr:nvSpPr>
        <xdr:cNvPr id="457" name="円/楕円 456"/>
        <xdr:cNvSpPr/>
      </xdr:nvSpPr>
      <xdr:spPr>
        <a:xfrm>
          <a:off x="169672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134231</xdr:rowOff>
    </xdr:from>
    <xdr:ext cx="762000" cy="259045"/>
    <xdr:sp macro="" textlink="">
      <xdr:nvSpPr>
        <xdr:cNvPr id="458" name="将来負担の状況該当値テキスト"/>
        <xdr:cNvSpPr txBox="1"/>
      </xdr:nvSpPr>
      <xdr:spPr>
        <a:xfrm>
          <a:off x="17106900" y="25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153213</xdr:rowOff>
    </xdr:from>
    <xdr:to>
      <xdr:col>23</xdr:col>
      <xdr:colOff>457200</xdr:colOff>
      <xdr:row>17</xdr:row>
      <xdr:rowOff>83363</xdr:rowOff>
    </xdr:to>
    <xdr:sp macro="" textlink="">
      <xdr:nvSpPr>
        <xdr:cNvPr id="459" name="円/楕円 458"/>
        <xdr:cNvSpPr/>
      </xdr:nvSpPr>
      <xdr:spPr>
        <a:xfrm>
          <a:off x="16129000" y="28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68140</xdr:rowOff>
    </xdr:from>
    <xdr:ext cx="736600" cy="259045"/>
    <xdr:sp macro="" textlink="">
      <xdr:nvSpPr>
        <xdr:cNvPr id="460" name="テキスト ボックス 459"/>
        <xdr:cNvSpPr txBox="1"/>
      </xdr:nvSpPr>
      <xdr:spPr>
        <a:xfrm>
          <a:off x="15798800" y="298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118821</xdr:rowOff>
    </xdr:from>
    <xdr:to>
      <xdr:col>22</xdr:col>
      <xdr:colOff>254000</xdr:colOff>
      <xdr:row>18</xdr:row>
      <xdr:rowOff>48971</xdr:rowOff>
    </xdr:to>
    <xdr:sp macro="" textlink="">
      <xdr:nvSpPr>
        <xdr:cNvPr id="461" name="円/楕円 460"/>
        <xdr:cNvSpPr/>
      </xdr:nvSpPr>
      <xdr:spPr>
        <a:xfrm>
          <a:off x="15240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33748</xdr:rowOff>
    </xdr:from>
    <xdr:ext cx="762000" cy="259045"/>
    <xdr:sp macro="" textlink="">
      <xdr:nvSpPr>
        <xdr:cNvPr id="462" name="テキスト ボックス 461"/>
        <xdr:cNvSpPr txBox="1"/>
      </xdr:nvSpPr>
      <xdr:spPr>
        <a:xfrm>
          <a:off x="14909800" y="31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123038</xdr:rowOff>
    </xdr:from>
    <xdr:to>
      <xdr:col>21</xdr:col>
      <xdr:colOff>50800</xdr:colOff>
      <xdr:row>19</xdr:row>
      <xdr:rowOff>53187</xdr:rowOff>
    </xdr:to>
    <xdr:sp macro="" textlink="">
      <xdr:nvSpPr>
        <xdr:cNvPr id="463" name="円/楕円 462"/>
        <xdr:cNvSpPr/>
      </xdr:nvSpPr>
      <xdr:spPr>
        <a:xfrm>
          <a:off x="14351000" y="3209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37964</xdr:rowOff>
    </xdr:from>
    <xdr:ext cx="762000" cy="259045"/>
    <xdr:sp macro="" textlink="">
      <xdr:nvSpPr>
        <xdr:cNvPr id="464" name="テキスト ボックス 463"/>
        <xdr:cNvSpPr txBox="1"/>
      </xdr:nvSpPr>
      <xdr:spPr>
        <a:xfrm>
          <a:off x="14020800" y="32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114097</xdr:rowOff>
    </xdr:from>
    <xdr:to>
      <xdr:col>19</xdr:col>
      <xdr:colOff>533400</xdr:colOff>
      <xdr:row>21</xdr:row>
      <xdr:rowOff>44247</xdr:rowOff>
    </xdr:to>
    <xdr:sp macro="" textlink="">
      <xdr:nvSpPr>
        <xdr:cNvPr id="465" name="円/楕円 464"/>
        <xdr:cNvSpPr/>
      </xdr:nvSpPr>
      <xdr:spPr>
        <a:xfrm>
          <a:off x="13462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29024</xdr:rowOff>
    </xdr:from>
    <xdr:ext cx="762000" cy="259045"/>
    <xdr:sp macro="" textlink="">
      <xdr:nvSpPr>
        <xdr:cNvPr id="466" name="テキスト ボックス 465"/>
        <xdr:cNvSpPr txBox="1"/>
      </xdr:nvSpPr>
      <xdr:spPr>
        <a:xfrm>
          <a:off x="13131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5,787
5,741
397.91
3,852,086
3,794,810
57,276
2,728,884
3,880,611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給与の独自削減（</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級以上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級以下</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％）を実施した結果、</a:t>
          </a:r>
          <a:r>
            <a:rPr kumimoji="1" lang="ja-JP" altLang="en-US" sz="1300">
              <a:solidFill>
                <a:schemeClr val="dk1"/>
              </a:solidFill>
              <a:effectLst/>
              <a:latin typeface="+mn-lt"/>
              <a:ea typeface="+mn-ea"/>
              <a:cs typeface="+mn-cs"/>
            </a:rPr>
            <a:t>人件費比率が減少した。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類似団体平均を上回っているのは、普通交付税が類似団体より少ないことにより、経常一般財源が少ないためである。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今後は、地方交付税が減少していくことが予想されるため、自主財源の確保をさらに強化していくほか、人件費抑制に努める。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76708</xdr:rowOff>
    </xdr:from>
    <xdr:to>
      <xdr:col>7</xdr:col>
      <xdr:colOff>15875</xdr:colOff>
      <xdr:row>38</xdr:row>
      <xdr:rowOff>113284</xdr:rowOff>
    </xdr:to>
    <xdr:cxnSp macro="">
      <xdr:nvCxnSpPr>
        <xdr:cNvPr id="63" name="直線コネクタ 62"/>
        <xdr:cNvCxnSpPr/>
      </xdr:nvCxnSpPr>
      <xdr:spPr>
        <a:xfrm flipV="1">
          <a:off x="3987800" y="65918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38</xdr:row>
      <xdr:rowOff>149860</xdr:rowOff>
    </xdr:to>
    <xdr:cxnSp macro="">
      <xdr:nvCxnSpPr>
        <xdr:cNvPr id="66" name="直線コネクタ 65"/>
        <xdr:cNvCxnSpPr/>
      </xdr:nvCxnSpPr>
      <xdr:spPr>
        <a:xfrm flipV="1">
          <a:off x="3098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149860</xdr:rowOff>
    </xdr:to>
    <xdr:cxnSp macro="">
      <xdr:nvCxnSpPr>
        <xdr:cNvPr id="69" name="直線コネクタ 68"/>
        <xdr:cNvCxnSpPr/>
      </xdr:nvCxnSpPr>
      <xdr:spPr>
        <a:xfrm>
          <a:off x="2209800" y="65186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81280</xdr:rowOff>
    </xdr:to>
    <xdr:cxnSp macro="">
      <xdr:nvCxnSpPr>
        <xdr:cNvPr id="72" name="直線コネクタ 71"/>
        <xdr:cNvCxnSpPr/>
      </xdr:nvCxnSpPr>
      <xdr:spPr>
        <a:xfrm flipV="1">
          <a:off x="1320800" y="6518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25908</xdr:rowOff>
    </xdr:from>
    <xdr:to>
      <xdr:col>7</xdr:col>
      <xdr:colOff>66675</xdr:colOff>
      <xdr:row>38</xdr:row>
      <xdr:rowOff>127508</xdr:rowOff>
    </xdr:to>
    <xdr:sp macro="" textlink="">
      <xdr:nvSpPr>
        <xdr:cNvPr id="82" name="円/楕円 81"/>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169435</xdr:rowOff>
    </xdr:from>
    <xdr:ext cx="762000" cy="259045"/>
    <xdr:sp macro="" textlink="">
      <xdr:nvSpPr>
        <xdr:cNvPr id="83"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4" name="円/楕円 83"/>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5" name="テキスト ボックス 84"/>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6" name="円/楕円 85"/>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7" name="テキスト ボックス 86"/>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8" name="円/楕円 87"/>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89" name="テキスト ボックス 88"/>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0" name="円/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1" name="テキスト ボックス 90"/>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節電等による経費削減に取り組んでおり、前年度数値を維持した。</a:t>
          </a:r>
          <a:endParaRPr kumimoji="1" lang="en-US" altLang="ja-JP" sz="1300">
            <a:latin typeface="ＭＳ Ｐゴシック"/>
          </a:endParaRPr>
        </a:p>
        <a:p>
          <a:r>
            <a:rPr kumimoji="1" lang="ja-JP" altLang="en-US" sz="1300">
              <a:latin typeface="ＭＳ Ｐゴシック"/>
            </a:rPr>
            <a:t>　既に指定管理者制度等の活用により、民間企業と委託契約を行っている。</a:t>
          </a:r>
          <a:endParaRPr kumimoji="1" lang="en-US" altLang="ja-JP" sz="1300">
            <a:latin typeface="ＭＳ Ｐゴシック"/>
          </a:endParaRPr>
        </a:p>
        <a:p>
          <a:r>
            <a:rPr kumimoji="1" lang="ja-JP" altLang="en-US" sz="1300">
              <a:latin typeface="ＭＳ Ｐゴシック"/>
            </a:rPr>
            <a:t>　しかし、国の政策により、業務の電算化等の委託料が増額になることが予想されるため、今後も経費削減に努める。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90424</xdr:rowOff>
    </xdr:to>
    <xdr:cxnSp macro="">
      <xdr:nvCxnSpPr>
        <xdr:cNvPr id="121" name="直線コネクタ 120"/>
        <xdr:cNvCxnSpPr/>
      </xdr:nvCxnSpPr>
      <xdr:spPr>
        <a:xfrm>
          <a:off x="15671800" y="2833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17</xdr:row>
      <xdr:rowOff>101854</xdr:rowOff>
    </xdr:to>
    <xdr:cxnSp macro="">
      <xdr:nvCxnSpPr>
        <xdr:cNvPr id="124" name="直線コネクタ 123"/>
        <xdr:cNvCxnSpPr/>
      </xdr:nvCxnSpPr>
      <xdr:spPr>
        <a:xfrm flipV="1">
          <a:off x="14782800" y="2833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101854</xdr:rowOff>
    </xdr:to>
    <xdr:cxnSp macro="">
      <xdr:nvCxnSpPr>
        <xdr:cNvPr id="127" name="直線コネクタ 126"/>
        <xdr:cNvCxnSpPr/>
      </xdr:nvCxnSpPr>
      <xdr:spPr>
        <a:xfrm>
          <a:off x="13893800" y="2947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46990</xdr:rowOff>
    </xdr:to>
    <xdr:cxnSp macro="">
      <xdr:nvCxnSpPr>
        <xdr:cNvPr id="130" name="直線コネクタ 129"/>
        <xdr:cNvCxnSpPr/>
      </xdr:nvCxnSpPr>
      <xdr:spPr>
        <a:xfrm flipV="1">
          <a:off x="13004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0" name="円/楕円 139"/>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1"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2" name="円/楕円 141"/>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126001</xdr:rowOff>
    </xdr:from>
    <xdr:ext cx="736600" cy="259045"/>
    <xdr:sp macro="" textlink="">
      <xdr:nvSpPr>
        <xdr:cNvPr id="143" name="テキスト ボックス 142"/>
        <xdr:cNvSpPr txBox="1"/>
      </xdr:nvSpPr>
      <xdr:spPr>
        <a:xfrm>
          <a:off x="15290800" y="286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51054</xdr:rowOff>
    </xdr:from>
    <xdr:to>
      <xdr:col>21</xdr:col>
      <xdr:colOff>412750</xdr:colOff>
      <xdr:row>17</xdr:row>
      <xdr:rowOff>152654</xdr:rowOff>
    </xdr:to>
    <xdr:sp macro="" textlink="">
      <xdr:nvSpPr>
        <xdr:cNvPr id="144" name="円/楕円 143"/>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137431</xdr:rowOff>
    </xdr:from>
    <xdr:ext cx="762000" cy="259045"/>
    <xdr:sp macro="" textlink="">
      <xdr:nvSpPr>
        <xdr:cNvPr id="145" name="テキスト ボックス 144"/>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6" name="円/楕円 145"/>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47" name="テキスト ボックス 146"/>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48" name="円/楕円 147"/>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49" name="テキスト ボックス 148"/>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類似団体平均を下回っているのは、国の制度による扶助費以外の町独自のものが少ないためである。</a:t>
          </a:r>
          <a:endParaRPr kumimoji="1" lang="en-US" altLang="ja-JP" sz="1300">
            <a:latin typeface="ＭＳ Ｐゴシック"/>
          </a:endParaRPr>
        </a:p>
        <a:p>
          <a:r>
            <a:rPr kumimoji="1" lang="ja-JP" altLang="en-US" sz="1300">
              <a:latin typeface="ＭＳ Ｐゴシック"/>
            </a:rPr>
            <a:t>　今後は、自主財源の確保を強化し、扶助費を増加できるよう努める。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52</xdr:row>
      <xdr:rowOff>165100</xdr:rowOff>
    </xdr:to>
    <xdr:cxnSp macro="">
      <xdr:nvCxnSpPr>
        <xdr:cNvPr id="182" name="直線コネクタ 181"/>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52</xdr:row>
      <xdr:rowOff>165100</xdr:rowOff>
    </xdr:to>
    <xdr:cxnSp macro="">
      <xdr:nvCxnSpPr>
        <xdr:cNvPr id="185" name="直線コネクタ 184"/>
        <xdr:cNvCxnSpPr/>
      </xdr:nvCxnSpPr>
      <xdr:spPr>
        <a:xfrm>
          <a:off x="3098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52</xdr:row>
      <xdr:rowOff>127000</xdr:rowOff>
    </xdr:to>
    <xdr:cxnSp macro="">
      <xdr:nvCxnSpPr>
        <xdr:cNvPr id="188" name="直線コネクタ 187"/>
        <xdr:cNvCxnSpPr/>
      </xdr:nvCxnSpPr>
      <xdr:spPr>
        <a:xfrm>
          <a:off x="2209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146050</xdr:rowOff>
    </xdr:to>
    <xdr:cxnSp macro="">
      <xdr:nvCxnSpPr>
        <xdr:cNvPr id="191" name="直線コネクタ 190"/>
        <xdr:cNvCxnSpPr/>
      </xdr:nvCxnSpPr>
      <xdr:spPr>
        <a:xfrm flipV="1">
          <a:off x="1320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1" name="円/楕円 200"/>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2"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3" name="円/楕円 202"/>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4" name="テキスト ボックス 203"/>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05" name="円/楕円 204"/>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06" name="テキスト ボックス 205"/>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07" name="円/楕円 206"/>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08" name="テキスト ボックス 207"/>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09" name="円/楕円 208"/>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10" name="テキスト ボックス 209"/>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経費削減により、類似団体平均を下回っている。</a:t>
          </a:r>
          <a:endParaRPr kumimoji="1" lang="en-US" altLang="ja-JP" sz="1300">
            <a:latin typeface="ＭＳ Ｐゴシック"/>
          </a:endParaRPr>
        </a:p>
        <a:p>
          <a:r>
            <a:rPr kumimoji="1" lang="ja-JP" altLang="en-US" sz="1300">
              <a:latin typeface="ＭＳ Ｐゴシック"/>
            </a:rPr>
            <a:t>　今後においても同様に経費削減に努める。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41275</xdr:rowOff>
    </xdr:from>
    <xdr:to>
      <xdr:col>24</xdr:col>
      <xdr:colOff>31750</xdr:colOff>
      <xdr:row>61</xdr:row>
      <xdr:rowOff>86995</xdr:rowOff>
    </xdr:to>
    <xdr:cxnSp macro="">
      <xdr:nvCxnSpPr>
        <xdr:cNvPr id="233" name="直線コネクタ 232"/>
        <xdr:cNvCxnSpPr/>
      </xdr:nvCxnSpPr>
      <xdr:spPr>
        <a:xfrm flipV="1">
          <a:off x="16510000" y="947102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59072</xdr:rowOff>
    </xdr:from>
    <xdr:ext cx="762000" cy="259045"/>
    <xdr:sp macro="" textlink="">
      <xdr:nvSpPr>
        <xdr:cNvPr id="234" name="その他最小値テキスト"/>
        <xdr:cNvSpPr txBox="1"/>
      </xdr:nvSpPr>
      <xdr:spPr>
        <a:xfrm>
          <a:off x="16598900" y="105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61</xdr:row>
      <xdr:rowOff>86995</xdr:rowOff>
    </xdr:from>
    <xdr:to>
      <xdr:col>24</xdr:col>
      <xdr:colOff>120650</xdr:colOff>
      <xdr:row>61</xdr:row>
      <xdr:rowOff>86995</xdr:rowOff>
    </xdr:to>
    <xdr:cxnSp macro="">
      <xdr:nvCxnSpPr>
        <xdr:cNvPr id="235" name="直線コネクタ 234"/>
        <xdr:cNvCxnSpPr/>
      </xdr:nvCxnSpPr>
      <xdr:spPr>
        <a:xfrm>
          <a:off x="16421100" y="1054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127652</xdr:rowOff>
    </xdr:from>
    <xdr:ext cx="762000" cy="259045"/>
    <xdr:sp macro="" textlink="">
      <xdr:nvSpPr>
        <xdr:cNvPr id="236" name="その他最大値テキスト"/>
        <xdr:cNvSpPr txBox="1"/>
      </xdr:nvSpPr>
      <xdr:spPr>
        <a:xfrm>
          <a:off x="16598900" y="92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55</xdr:row>
      <xdr:rowOff>41275</xdr:rowOff>
    </xdr:from>
    <xdr:to>
      <xdr:col>24</xdr:col>
      <xdr:colOff>120650</xdr:colOff>
      <xdr:row>55</xdr:row>
      <xdr:rowOff>41275</xdr:rowOff>
    </xdr:to>
    <xdr:cxnSp macro="">
      <xdr:nvCxnSpPr>
        <xdr:cNvPr id="237" name="直線コネクタ 236"/>
        <xdr:cNvCxnSpPr/>
      </xdr:nvCxnSpPr>
      <xdr:spPr>
        <a:xfrm>
          <a:off x="16421100" y="947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41275</xdr:rowOff>
    </xdr:from>
    <xdr:to>
      <xdr:col>24</xdr:col>
      <xdr:colOff>31750</xdr:colOff>
      <xdr:row>55</xdr:row>
      <xdr:rowOff>41275</xdr:rowOff>
    </xdr:to>
    <xdr:cxnSp macro="">
      <xdr:nvCxnSpPr>
        <xdr:cNvPr id="238" name="直線コネクタ 237"/>
        <xdr:cNvCxnSpPr/>
      </xdr:nvCxnSpPr>
      <xdr:spPr>
        <a:xfrm>
          <a:off x="15671800" y="9471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9"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40" name="フローチャート : 判断 239"/>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132715</xdr:rowOff>
    </xdr:from>
    <xdr:to>
      <xdr:col>22</xdr:col>
      <xdr:colOff>565150</xdr:colOff>
      <xdr:row>55</xdr:row>
      <xdr:rowOff>41275</xdr:rowOff>
    </xdr:to>
    <xdr:cxnSp macro="">
      <xdr:nvCxnSpPr>
        <xdr:cNvPr id="241" name="直線コネクタ 240"/>
        <xdr:cNvCxnSpPr/>
      </xdr:nvCxnSpPr>
      <xdr:spPr>
        <a:xfrm>
          <a:off x="14782800" y="93910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42" name="フローチャート : 判断 241"/>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43" name="テキスト ボックス 24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115570</xdr:rowOff>
    </xdr:from>
    <xdr:to>
      <xdr:col>21</xdr:col>
      <xdr:colOff>361950</xdr:colOff>
      <xdr:row>54</xdr:row>
      <xdr:rowOff>132715</xdr:rowOff>
    </xdr:to>
    <xdr:cxnSp macro="">
      <xdr:nvCxnSpPr>
        <xdr:cNvPr id="244" name="直線コネクタ 243"/>
        <xdr:cNvCxnSpPr/>
      </xdr:nvCxnSpPr>
      <xdr:spPr>
        <a:xfrm>
          <a:off x="13893800" y="9373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45" name="フローチャート : 判断 244"/>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46" name="テキスト ボックス 245"/>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115570</xdr:rowOff>
    </xdr:from>
    <xdr:to>
      <xdr:col>20</xdr:col>
      <xdr:colOff>158750</xdr:colOff>
      <xdr:row>55</xdr:row>
      <xdr:rowOff>1270</xdr:rowOff>
    </xdr:to>
    <xdr:cxnSp macro="">
      <xdr:nvCxnSpPr>
        <xdr:cNvPr id="247" name="直線コネクタ 246"/>
        <xdr:cNvCxnSpPr/>
      </xdr:nvCxnSpPr>
      <xdr:spPr>
        <a:xfrm flipV="1">
          <a:off x="13004800" y="937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59055</xdr:rowOff>
    </xdr:from>
    <xdr:to>
      <xdr:col>20</xdr:col>
      <xdr:colOff>209550</xdr:colOff>
      <xdr:row>57</xdr:row>
      <xdr:rowOff>160655</xdr:rowOff>
    </xdr:to>
    <xdr:sp macro="" textlink="">
      <xdr:nvSpPr>
        <xdr:cNvPr id="248" name="フローチャート : 判断 247"/>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145432</xdr:rowOff>
    </xdr:from>
    <xdr:ext cx="762000" cy="259045"/>
    <xdr:sp macro="" textlink="">
      <xdr:nvSpPr>
        <xdr:cNvPr id="249" name="テキスト ボックス 248"/>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50" name="フローチャート : 判断 249"/>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162577</xdr:rowOff>
    </xdr:from>
    <xdr:ext cx="762000" cy="259045"/>
    <xdr:sp macro="" textlink="">
      <xdr:nvSpPr>
        <xdr:cNvPr id="251" name="テキスト ボックス 250"/>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161925</xdr:rowOff>
    </xdr:from>
    <xdr:to>
      <xdr:col>24</xdr:col>
      <xdr:colOff>82550</xdr:colOff>
      <xdr:row>55</xdr:row>
      <xdr:rowOff>92075</xdr:rowOff>
    </xdr:to>
    <xdr:sp macro="" textlink="">
      <xdr:nvSpPr>
        <xdr:cNvPr id="257" name="円/楕円 256"/>
        <xdr:cNvSpPr/>
      </xdr:nvSpPr>
      <xdr:spPr>
        <a:xfrm>
          <a:off x="16459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70502</xdr:rowOff>
    </xdr:from>
    <xdr:ext cx="762000" cy="259045"/>
    <xdr:sp macro="" textlink="">
      <xdr:nvSpPr>
        <xdr:cNvPr id="258" name="その他該当値テキスト"/>
        <xdr:cNvSpPr txBox="1"/>
      </xdr:nvSpPr>
      <xdr:spPr>
        <a:xfrm>
          <a:off x="16598900" y="932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161925</xdr:rowOff>
    </xdr:from>
    <xdr:to>
      <xdr:col>22</xdr:col>
      <xdr:colOff>615950</xdr:colOff>
      <xdr:row>55</xdr:row>
      <xdr:rowOff>92075</xdr:rowOff>
    </xdr:to>
    <xdr:sp macro="" textlink="">
      <xdr:nvSpPr>
        <xdr:cNvPr id="259" name="円/楕円 258"/>
        <xdr:cNvSpPr/>
      </xdr:nvSpPr>
      <xdr:spPr>
        <a:xfrm>
          <a:off x="15621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102252</xdr:rowOff>
    </xdr:from>
    <xdr:ext cx="736600" cy="259045"/>
    <xdr:sp macro="" textlink="">
      <xdr:nvSpPr>
        <xdr:cNvPr id="260" name="テキスト ボックス 259"/>
        <xdr:cNvSpPr txBox="1"/>
      </xdr:nvSpPr>
      <xdr:spPr>
        <a:xfrm>
          <a:off x="15290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81915</xdr:rowOff>
    </xdr:from>
    <xdr:to>
      <xdr:col>21</xdr:col>
      <xdr:colOff>412750</xdr:colOff>
      <xdr:row>55</xdr:row>
      <xdr:rowOff>12065</xdr:rowOff>
    </xdr:to>
    <xdr:sp macro="" textlink="">
      <xdr:nvSpPr>
        <xdr:cNvPr id="261" name="円/楕円 260"/>
        <xdr:cNvSpPr/>
      </xdr:nvSpPr>
      <xdr:spPr>
        <a:xfrm>
          <a:off x="14732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22242</xdr:rowOff>
    </xdr:from>
    <xdr:ext cx="762000" cy="259045"/>
    <xdr:sp macro="" textlink="">
      <xdr:nvSpPr>
        <xdr:cNvPr id="262" name="テキスト ボックス 261"/>
        <xdr:cNvSpPr txBox="1"/>
      </xdr:nvSpPr>
      <xdr:spPr>
        <a:xfrm>
          <a:off x="14401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64770</xdr:rowOff>
    </xdr:from>
    <xdr:to>
      <xdr:col>20</xdr:col>
      <xdr:colOff>209550</xdr:colOff>
      <xdr:row>54</xdr:row>
      <xdr:rowOff>166370</xdr:rowOff>
    </xdr:to>
    <xdr:sp macro="" textlink="">
      <xdr:nvSpPr>
        <xdr:cNvPr id="263" name="円/楕円 262"/>
        <xdr:cNvSpPr/>
      </xdr:nvSpPr>
      <xdr:spPr>
        <a:xfrm>
          <a:off x="13843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5097</xdr:rowOff>
    </xdr:from>
    <xdr:ext cx="762000" cy="259045"/>
    <xdr:sp macro="" textlink="">
      <xdr:nvSpPr>
        <xdr:cNvPr id="264" name="テキスト ボックス 263"/>
        <xdr:cNvSpPr txBox="1"/>
      </xdr:nvSpPr>
      <xdr:spPr>
        <a:xfrm>
          <a:off x="13512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65" name="円/楕円 26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66" name="テキスト ボックス 265"/>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前年度から数値が減少したのは、消防事務組合負担金、後期高齢者医療費負担金及び合併処理浄化槽設置整備事業助成金が減少したためである。</a:t>
          </a:r>
          <a:endParaRPr kumimoji="1" lang="en-US" altLang="ja-JP" sz="1300">
            <a:latin typeface="ＭＳ Ｐゴシック"/>
          </a:endParaRPr>
        </a:p>
        <a:p>
          <a:r>
            <a:rPr kumimoji="1" lang="ja-JP" altLang="en-US" sz="1300">
              <a:latin typeface="ＭＳ Ｐゴシック"/>
            </a:rPr>
            <a:t>　当町は、補助費等のうち、７割以上が一部事務組合への負担金が占めており、中でも清掃費関係の支出が大きい。この清掃費関係の負担金は、ごみ処理等の実績によって変動するため、ごみの削減等の経費圧縮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1" name="直線コネクタ 290"/>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2"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3" name="直線コネクタ 292"/>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4"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295" name="直線コネクタ 294"/>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76708</xdr:rowOff>
    </xdr:from>
    <xdr:to>
      <xdr:col>24</xdr:col>
      <xdr:colOff>31750</xdr:colOff>
      <xdr:row>38</xdr:row>
      <xdr:rowOff>113284</xdr:rowOff>
    </xdr:to>
    <xdr:cxnSp macro="">
      <xdr:nvCxnSpPr>
        <xdr:cNvPr id="296" name="直線コネクタ 295"/>
        <xdr:cNvCxnSpPr/>
      </xdr:nvCxnSpPr>
      <xdr:spPr>
        <a:xfrm flipV="1">
          <a:off x="15671800" y="65918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297"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298" name="フローチャート : 判断 297"/>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140716</xdr:rowOff>
    </xdr:to>
    <xdr:cxnSp macro="">
      <xdr:nvCxnSpPr>
        <xdr:cNvPr id="299" name="直線コネクタ 298"/>
        <xdr:cNvCxnSpPr/>
      </xdr:nvCxnSpPr>
      <xdr:spPr>
        <a:xfrm flipV="1">
          <a:off x="14782800" y="6628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0" name="フローチャート : 判断 299"/>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1" name="テキスト ボックス 30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38</xdr:row>
      <xdr:rowOff>140716</xdr:rowOff>
    </xdr:to>
    <xdr:cxnSp macro="">
      <xdr:nvCxnSpPr>
        <xdr:cNvPr id="302" name="直線コネクタ 301"/>
        <xdr:cNvCxnSpPr/>
      </xdr:nvCxnSpPr>
      <xdr:spPr>
        <a:xfrm>
          <a:off x="13893800" y="65598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3" name="フローチャート : 判断 30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4" name="テキスト ボックス 303"/>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44704</xdr:rowOff>
    </xdr:from>
    <xdr:to>
      <xdr:col>20</xdr:col>
      <xdr:colOff>158750</xdr:colOff>
      <xdr:row>39</xdr:row>
      <xdr:rowOff>33274</xdr:rowOff>
    </xdr:to>
    <xdr:cxnSp macro="">
      <xdr:nvCxnSpPr>
        <xdr:cNvPr id="305" name="直線コネクタ 304"/>
        <xdr:cNvCxnSpPr/>
      </xdr:nvCxnSpPr>
      <xdr:spPr>
        <a:xfrm flipV="1">
          <a:off x="13004800" y="65598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06" name="フローチャート : 判断 30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07" name="テキスト ボックス 30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08" name="フローチャート : 判断 30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09" name="テキスト ボックス 308"/>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15" name="円/楕円 314"/>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16"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17" name="円/楕円 316"/>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18" name="テキスト ボックス 317"/>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89916</xdr:rowOff>
    </xdr:from>
    <xdr:to>
      <xdr:col>21</xdr:col>
      <xdr:colOff>412750</xdr:colOff>
      <xdr:row>39</xdr:row>
      <xdr:rowOff>20066</xdr:rowOff>
    </xdr:to>
    <xdr:sp macro="" textlink="">
      <xdr:nvSpPr>
        <xdr:cNvPr id="319" name="円/楕円 318"/>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4843</xdr:rowOff>
    </xdr:from>
    <xdr:ext cx="762000" cy="259045"/>
    <xdr:sp macro="" textlink="">
      <xdr:nvSpPr>
        <xdr:cNvPr id="320" name="テキスト ボックス 319"/>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1" name="円/楕円 320"/>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2" name="テキスト ボックス 321"/>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153924</xdr:rowOff>
    </xdr:from>
    <xdr:to>
      <xdr:col>19</xdr:col>
      <xdr:colOff>6350</xdr:colOff>
      <xdr:row>39</xdr:row>
      <xdr:rowOff>84074</xdr:rowOff>
    </xdr:to>
    <xdr:sp macro="" textlink="">
      <xdr:nvSpPr>
        <xdr:cNvPr id="323" name="円/楕円 322"/>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68851</xdr:rowOff>
    </xdr:from>
    <xdr:ext cx="762000" cy="259045"/>
    <xdr:sp macro="" textlink="">
      <xdr:nvSpPr>
        <xdr:cNvPr id="324" name="テキスト ボックス 323"/>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以前から起債抑制を行ってきており、臨時財政対策債の償還額を含めても、数値は横這いを維持している。</a:t>
          </a:r>
          <a:endParaRPr kumimoji="1" lang="en-US" altLang="ja-JP" sz="1300">
            <a:latin typeface="ＭＳ Ｐゴシック"/>
          </a:endParaRPr>
        </a:p>
        <a:p>
          <a:r>
            <a:rPr kumimoji="1" lang="ja-JP" altLang="en-US" sz="1300">
              <a:latin typeface="ＭＳ Ｐゴシック"/>
            </a:rPr>
            <a:t>　今後も引き続き、起債抑制に努める。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39" name="直線コネクタ 33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0" name="テキスト ボックス 33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1" name="直線コネクタ 34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2" name="テキスト ボックス 34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3" name="直線コネクタ 34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4" name="テキスト ボックス 34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5" name="直線コネクタ 34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6" name="テキスト ボックス 34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49" name="直線コネクタ 348"/>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0"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1" name="直線コネクタ 350"/>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2"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3" name="直線コネクタ 352"/>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83565</xdr:rowOff>
    </xdr:to>
    <xdr:cxnSp macro="">
      <xdr:nvCxnSpPr>
        <xdr:cNvPr id="354" name="直線コネクタ 353"/>
        <xdr:cNvCxnSpPr/>
      </xdr:nvCxnSpPr>
      <xdr:spPr>
        <a:xfrm>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55"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56" name="フローチャート : 判断 355"/>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133858</xdr:rowOff>
    </xdr:to>
    <xdr:cxnSp macro="">
      <xdr:nvCxnSpPr>
        <xdr:cNvPr id="357" name="直線コネクタ 356"/>
        <xdr:cNvCxnSpPr/>
      </xdr:nvCxnSpPr>
      <xdr:spPr>
        <a:xfrm flipV="1">
          <a:off x="3098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58" name="フローチャート : 判断 357"/>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59" name="テキスト ボックス 35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133858</xdr:rowOff>
    </xdr:to>
    <xdr:cxnSp macro="">
      <xdr:nvCxnSpPr>
        <xdr:cNvPr id="360" name="直線コネクタ 359"/>
        <xdr:cNvCxnSpPr/>
      </xdr:nvCxnSpPr>
      <xdr:spPr>
        <a:xfrm>
          <a:off x="2209800" y="13298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1" name="フローチャート : 判断 360"/>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2" name="テキスト ボックス 361"/>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133858</xdr:rowOff>
    </xdr:to>
    <xdr:cxnSp macro="">
      <xdr:nvCxnSpPr>
        <xdr:cNvPr id="363" name="直線コネクタ 362"/>
        <xdr:cNvCxnSpPr/>
      </xdr:nvCxnSpPr>
      <xdr:spPr>
        <a:xfrm flipV="1">
          <a:off x="1320800" y="13298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4" name="フローチャート : 判断 363"/>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65" name="テキスト ボックス 364"/>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66" name="フローチャート : 判断 365"/>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67" name="テキスト ボックス 366"/>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73" name="円/楕円 37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74"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75" name="円/楕円 374"/>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6" name="テキスト ボックス 375"/>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77" name="円/楕円 376"/>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8" name="テキスト ボックス 377"/>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79" name="円/楕円 378"/>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0" name="テキスト ボックス 379"/>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81" name="円/楕円 380"/>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82" name="テキスト ボックス 381"/>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6" name="正方形/長方形 38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7" name="正方形/長方形 38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8" name="正方形/長方形 38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89" name="正方形/長方形 38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1" name="正方形/長方形 39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3" name="テキスト ボックス 39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人件費の独自削減及び補助費等の減額により、前年度から数値が減少した。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類似団体平均を上回っているのは、普通交付税が類似団体より少ないことにより、経常一般財源が少ないためである。</a:t>
          </a:r>
          <a:endParaRPr lang="ja-JP" altLang="ja-JP" sz="1300">
            <a:effectLst/>
          </a:endParaRPr>
        </a:p>
        <a:p>
          <a:r>
            <a:rPr kumimoji="1" lang="ja-JP" altLang="en-US" sz="1300">
              <a:latin typeface="ＭＳ Ｐゴシック"/>
            </a:rPr>
            <a:t>　今後は、税の徴収強化等の自主財源確保に努めるほか、経費削減に努める。</a:t>
          </a:r>
        </a:p>
      </xdr:txBody>
    </xdr:sp>
    <xdr:clientData/>
  </xdr:twoCellAnchor>
  <xdr:oneCellAnchor>
    <xdr:from>
      <xdr:col>18</xdr:col>
      <xdr:colOff>44450</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6" name="テキスト ボックス 39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397" name="直線コネクタ 39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398" name="テキスト ボックス 39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399" name="直線コネクタ 39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0" name="テキスト ボックス 39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1" name="直線コネクタ 40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2" name="テキスト ボックス 40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3" name="直線コネクタ 40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4" name="テキスト ボックス 40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5" name="直線コネクタ 40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6" name="テキスト ボックス 40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07" name="直線コネクタ 40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08" name="テキスト ボックス 40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2" name="直線コネクタ 411"/>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3"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4" name="直線コネクタ 413"/>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15"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16" name="直線コネクタ 415"/>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86178</xdr:rowOff>
    </xdr:from>
    <xdr:to>
      <xdr:col>24</xdr:col>
      <xdr:colOff>31750</xdr:colOff>
      <xdr:row>75</xdr:row>
      <xdr:rowOff>138430</xdr:rowOff>
    </xdr:to>
    <xdr:cxnSp macro="">
      <xdr:nvCxnSpPr>
        <xdr:cNvPr id="417" name="直線コネクタ 416"/>
        <xdr:cNvCxnSpPr/>
      </xdr:nvCxnSpPr>
      <xdr:spPr>
        <a:xfrm flipV="1">
          <a:off x="15671800" y="129449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18"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19" name="フローチャート : 判断 418"/>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91077</xdr:rowOff>
    </xdr:to>
    <xdr:cxnSp macro="">
      <xdr:nvCxnSpPr>
        <xdr:cNvPr id="420" name="直線コネクタ 419"/>
        <xdr:cNvCxnSpPr/>
      </xdr:nvCxnSpPr>
      <xdr:spPr>
        <a:xfrm flipV="1">
          <a:off x="14782800" y="129971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1" name="フローチャート : 判断 420"/>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2" name="テキスト ボックス 421"/>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30662</xdr:rowOff>
    </xdr:from>
    <xdr:to>
      <xdr:col>21</xdr:col>
      <xdr:colOff>361950</xdr:colOff>
      <xdr:row>76</xdr:row>
      <xdr:rowOff>91077</xdr:rowOff>
    </xdr:to>
    <xdr:cxnSp macro="">
      <xdr:nvCxnSpPr>
        <xdr:cNvPr id="423" name="直線コネクタ 422"/>
        <xdr:cNvCxnSpPr/>
      </xdr:nvCxnSpPr>
      <xdr:spPr>
        <a:xfrm>
          <a:off x="13893800" y="12889412"/>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4" name="フローチャート : 判断 423"/>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25" name="テキスト ボックス 424"/>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76</xdr:row>
      <xdr:rowOff>74749</xdr:rowOff>
    </xdr:to>
    <xdr:cxnSp macro="">
      <xdr:nvCxnSpPr>
        <xdr:cNvPr id="426" name="直線コネクタ 425"/>
        <xdr:cNvCxnSpPr/>
      </xdr:nvCxnSpPr>
      <xdr:spPr>
        <a:xfrm flipV="1">
          <a:off x="13004800" y="1288941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27" name="フローチャート : 判断 426"/>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28" name="テキスト ボックス 427"/>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29" name="フローチャート : 判断 428"/>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0" name="テキスト ボックス 429"/>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35378</xdr:rowOff>
    </xdr:from>
    <xdr:to>
      <xdr:col>24</xdr:col>
      <xdr:colOff>82550</xdr:colOff>
      <xdr:row>75</xdr:row>
      <xdr:rowOff>136978</xdr:rowOff>
    </xdr:to>
    <xdr:sp macro="" textlink="">
      <xdr:nvSpPr>
        <xdr:cNvPr id="436" name="円/楕円 435"/>
        <xdr:cNvSpPr/>
      </xdr:nvSpPr>
      <xdr:spPr>
        <a:xfrm>
          <a:off x="16459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7455</xdr:rowOff>
    </xdr:from>
    <xdr:ext cx="762000" cy="259045"/>
    <xdr:sp macro="" textlink="">
      <xdr:nvSpPr>
        <xdr:cNvPr id="437" name="公債費以外該当値テキスト"/>
        <xdr:cNvSpPr txBox="1"/>
      </xdr:nvSpPr>
      <xdr:spPr>
        <a:xfrm>
          <a:off x="165989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38" name="円/楕円 437"/>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2557</xdr:rowOff>
    </xdr:from>
    <xdr:ext cx="736600" cy="259045"/>
    <xdr:sp macro="" textlink="">
      <xdr:nvSpPr>
        <xdr:cNvPr id="439" name="テキスト ボックス 438"/>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40277</xdr:rowOff>
    </xdr:from>
    <xdr:to>
      <xdr:col>21</xdr:col>
      <xdr:colOff>412750</xdr:colOff>
      <xdr:row>76</xdr:row>
      <xdr:rowOff>141877</xdr:rowOff>
    </xdr:to>
    <xdr:sp macro="" textlink="">
      <xdr:nvSpPr>
        <xdr:cNvPr id="440" name="円/楕円 439"/>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126654</xdr:rowOff>
    </xdr:from>
    <xdr:ext cx="762000" cy="259045"/>
    <xdr:sp macro="" textlink="">
      <xdr:nvSpPr>
        <xdr:cNvPr id="441" name="テキスト ボックス 440"/>
        <xdr:cNvSpPr txBox="1"/>
      </xdr:nvSpPr>
      <xdr:spPr>
        <a:xfrm>
          <a:off x="14401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151312</xdr:rowOff>
    </xdr:from>
    <xdr:to>
      <xdr:col>20</xdr:col>
      <xdr:colOff>209550</xdr:colOff>
      <xdr:row>75</xdr:row>
      <xdr:rowOff>81462</xdr:rowOff>
    </xdr:to>
    <xdr:sp macro="" textlink="">
      <xdr:nvSpPr>
        <xdr:cNvPr id="442" name="円/楕円 441"/>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66239</xdr:rowOff>
    </xdr:from>
    <xdr:ext cx="762000" cy="259045"/>
    <xdr:sp macro="" textlink="">
      <xdr:nvSpPr>
        <xdr:cNvPr id="443" name="テキスト ボックス 442"/>
        <xdr:cNvSpPr txBox="1"/>
      </xdr:nvSpPr>
      <xdr:spPr>
        <a:xfrm>
          <a:off x="13512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44" name="円/楕円 443"/>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45" name="テキスト ボックス 444"/>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北海道羅臼町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129431</xdr:rowOff>
    </xdr:from>
    <xdr:to>
      <xdr:col>4</xdr:col>
      <xdr:colOff>1117600</xdr:colOff>
      <xdr:row>16</xdr:row>
      <xdr:rowOff>170402</xdr:rowOff>
    </xdr:to>
    <xdr:cxnSp macro="">
      <xdr:nvCxnSpPr>
        <xdr:cNvPr id="46" name="直線コネクタ 45"/>
        <xdr:cNvCxnSpPr/>
      </xdr:nvCxnSpPr>
      <xdr:spPr bwMode="auto">
        <a:xfrm>
          <a:off x="5003800" y="2920256"/>
          <a:ext cx="647700" cy="4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155179</xdr:rowOff>
    </xdr:from>
    <xdr:ext cx="762000" cy="259045"/>
    <xdr:sp macro="" textlink="">
      <xdr:nvSpPr>
        <xdr:cNvPr id="47" name="人口1人当たり決算額の推移平均値テキスト130"/>
        <xdr:cNvSpPr txBox="1"/>
      </xdr:nvSpPr>
      <xdr:spPr>
        <a:xfrm>
          <a:off x="5740400" y="2946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129431</xdr:rowOff>
    </xdr:from>
    <xdr:to>
      <xdr:col>4</xdr:col>
      <xdr:colOff>469900</xdr:colOff>
      <xdr:row>16</xdr:row>
      <xdr:rowOff>162092</xdr:rowOff>
    </xdr:to>
    <xdr:cxnSp macro="">
      <xdr:nvCxnSpPr>
        <xdr:cNvPr id="49" name="直線コネクタ 48"/>
        <xdr:cNvCxnSpPr/>
      </xdr:nvCxnSpPr>
      <xdr:spPr bwMode="auto">
        <a:xfrm flipV="1">
          <a:off x="4305300" y="2920256"/>
          <a:ext cx="698500" cy="3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162092</xdr:rowOff>
    </xdr:from>
    <xdr:to>
      <xdr:col>3</xdr:col>
      <xdr:colOff>904875</xdr:colOff>
      <xdr:row>17</xdr:row>
      <xdr:rowOff>41288</xdr:rowOff>
    </xdr:to>
    <xdr:cxnSp macro="">
      <xdr:nvCxnSpPr>
        <xdr:cNvPr id="52" name="直線コネクタ 51"/>
        <xdr:cNvCxnSpPr/>
      </xdr:nvCxnSpPr>
      <xdr:spPr bwMode="auto">
        <a:xfrm flipV="1">
          <a:off x="3606800" y="2952917"/>
          <a:ext cx="698500" cy="5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41288</xdr:rowOff>
    </xdr:from>
    <xdr:to>
      <xdr:col>3</xdr:col>
      <xdr:colOff>206375</xdr:colOff>
      <xdr:row>17</xdr:row>
      <xdr:rowOff>72046</xdr:rowOff>
    </xdr:to>
    <xdr:cxnSp macro="">
      <xdr:nvCxnSpPr>
        <xdr:cNvPr id="55" name="直線コネクタ 54"/>
        <xdr:cNvCxnSpPr/>
      </xdr:nvCxnSpPr>
      <xdr:spPr bwMode="auto">
        <a:xfrm flipV="1">
          <a:off x="2908300" y="3003563"/>
          <a:ext cx="698500" cy="3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119602</xdr:rowOff>
    </xdr:from>
    <xdr:to>
      <xdr:col>5</xdr:col>
      <xdr:colOff>34925</xdr:colOff>
      <xdr:row>17</xdr:row>
      <xdr:rowOff>49752</xdr:rowOff>
    </xdr:to>
    <xdr:sp macro="" textlink="">
      <xdr:nvSpPr>
        <xdr:cNvPr id="65" name="円/楕円 64"/>
        <xdr:cNvSpPr/>
      </xdr:nvSpPr>
      <xdr:spPr bwMode="auto">
        <a:xfrm>
          <a:off x="5600700" y="291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136129</xdr:rowOff>
    </xdr:from>
    <xdr:ext cx="762000" cy="259045"/>
    <xdr:sp macro="" textlink="">
      <xdr:nvSpPr>
        <xdr:cNvPr id="66" name="人口1人当たり決算額の推移該当値テキスト130"/>
        <xdr:cNvSpPr txBox="1"/>
      </xdr:nvSpPr>
      <xdr:spPr>
        <a:xfrm>
          <a:off x="5740400" y="275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78631</xdr:rowOff>
    </xdr:from>
    <xdr:to>
      <xdr:col>4</xdr:col>
      <xdr:colOff>520700</xdr:colOff>
      <xdr:row>17</xdr:row>
      <xdr:rowOff>8781</xdr:rowOff>
    </xdr:to>
    <xdr:sp macro="" textlink="">
      <xdr:nvSpPr>
        <xdr:cNvPr id="67" name="円/楕円 66"/>
        <xdr:cNvSpPr/>
      </xdr:nvSpPr>
      <xdr:spPr bwMode="auto">
        <a:xfrm>
          <a:off x="4953000" y="28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18958</xdr:rowOff>
    </xdr:from>
    <xdr:ext cx="736600" cy="259045"/>
    <xdr:sp macro="" textlink="">
      <xdr:nvSpPr>
        <xdr:cNvPr id="68" name="テキスト ボックス 67"/>
        <xdr:cNvSpPr txBox="1"/>
      </xdr:nvSpPr>
      <xdr:spPr>
        <a:xfrm>
          <a:off x="4622800" y="263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111292</xdr:rowOff>
    </xdr:from>
    <xdr:to>
      <xdr:col>3</xdr:col>
      <xdr:colOff>955675</xdr:colOff>
      <xdr:row>17</xdr:row>
      <xdr:rowOff>41442</xdr:rowOff>
    </xdr:to>
    <xdr:sp macro="" textlink="">
      <xdr:nvSpPr>
        <xdr:cNvPr id="69" name="円/楕円 68"/>
        <xdr:cNvSpPr/>
      </xdr:nvSpPr>
      <xdr:spPr bwMode="auto">
        <a:xfrm>
          <a:off x="4254500" y="290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51619</xdr:rowOff>
    </xdr:from>
    <xdr:ext cx="762000" cy="259045"/>
    <xdr:sp macro="" textlink="">
      <xdr:nvSpPr>
        <xdr:cNvPr id="70" name="テキスト ボックス 69"/>
        <xdr:cNvSpPr txBox="1"/>
      </xdr:nvSpPr>
      <xdr:spPr>
        <a:xfrm>
          <a:off x="3924300" y="267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161938</xdr:rowOff>
    </xdr:from>
    <xdr:to>
      <xdr:col>3</xdr:col>
      <xdr:colOff>257175</xdr:colOff>
      <xdr:row>17</xdr:row>
      <xdr:rowOff>92088</xdr:rowOff>
    </xdr:to>
    <xdr:sp macro="" textlink="">
      <xdr:nvSpPr>
        <xdr:cNvPr id="71" name="円/楕円 70"/>
        <xdr:cNvSpPr/>
      </xdr:nvSpPr>
      <xdr:spPr bwMode="auto">
        <a:xfrm>
          <a:off x="3556000" y="295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102265</xdr:rowOff>
    </xdr:from>
    <xdr:ext cx="762000" cy="259045"/>
    <xdr:sp macro="" textlink="">
      <xdr:nvSpPr>
        <xdr:cNvPr id="72" name="テキスト ボックス 71"/>
        <xdr:cNvSpPr txBox="1"/>
      </xdr:nvSpPr>
      <xdr:spPr>
        <a:xfrm>
          <a:off x="3225800" y="272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21246</xdr:rowOff>
    </xdr:from>
    <xdr:to>
      <xdr:col>2</xdr:col>
      <xdr:colOff>692150</xdr:colOff>
      <xdr:row>17</xdr:row>
      <xdr:rowOff>122846</xdr:rowOff>
    </xdr:to>
    <xdr:sp macro="" textlink="">
      <xdr:nvSpPr>
        <xdr:cNvPr id="73" name="円/楕円 72"/>
        <xdr:cNvSpPr/>
      </xdr:nvSpPr>
      <xdr:spPr bwMode="auto">
        <a:xfrm>
          <a:off x="2857500" y="298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107623</xdr:rowOff>
    </xdr:from>
    <xdr:ext cx="762000" cy="259045"/>
    <xdr:sp macro="" textlink="">
      <xdr:nvSpPr>
        <xdr:cNvPr id="74" name="テキスト ボックス 73"/>
        <xdr:cNvSpPr txBox="1"/>
      </xdr:nvSpPr>
      <xdr:spPr>
        <a:xfrm>
          <a:off x="2527300" y="306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318998</xdr:rowOff>
    </xdr:from>
    <xdr:to>
      <xdr:col>4</xdr:col>
      <xdr:colOff>1117600</xdr:colOff>
      <xdr:row>35</xdr:row>
      <xdr:rowOff>62509</xdr:rowOff>
    </xdr:to>
    <xdr:cxnSp macro="">
      <xdr:nvCxnSpPr>
        <xdr:cNvPr id="107" name="直線コネクタ 106"/>
        <xdr:cNvCxnSpPr/>
      </xdr:nvCxnSpPr>
      <xdr:spPr bwMode="auto">
        <a:xfrm>
          <a:off x="5003800" y="6586448"/>
          <a:ext cx="6477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47286</xdr:rowOff>
    </xdr:from>
    <xdr:ext cx="762000" cy="259045"/>
    <xdr:sp macro="" textlink="">
      <xdr:nvSpPr>
        <xdr:cNvPr id="108" name="人口1人当たり決算額の推移平均値テキスト445"/>
        <xdr:cNvSpPr txBox="1"/>
      </xdr:nvSpPr>
      <xdr:spPr>
        <a:xfrm>
          <a:off x="5740400" y="665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284607</xdr:rowOff>
    </xdr:from>
    <xdr:to>
      <xdr:col>4</xdr:col>
      <xdr:colOff>469900</xdr:colOff>
      <xdr:row>34</xdr:row>
      <xdr:rowOff>318998</xdr:rowOff>
    </xdr:to>
    <xdr:cxnSp macro="">
      <xdr:nvCxnSpPr>
        <xdr:cNvPr id="110" name="直線コネクタ 109"/>
        <xdr:cNvCxnSpPr/>
      </xdr:nvCxnSpPr>
      <xdr:spPr bwMode="auto">
        <a:xfrm>
          <a:off x="4305300" y="6552057"/>
          <a:ext cx="698500" cy="3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227635</xdr:rowOff>
    </xdr:from>
    <xdr:to>
      <xdr:col>3</xdr:col>
      <xdr:colOff>904875</xdr:colOff>
      <xdr:row>34</xdr:row>
      <xdr:rowOff>284607</xdr:rowOff>
    </xdr:to>
    <xdr:cxnSp macro="">
      <xdr:nvCxnSpPr>
        <xdr:cNvPr id="113" name="直線コネクタ 112"/>
        <xdr:cNvCxnSpPr/>
      </xdr:nvCxnSpPr>
      <xdr:spPr bwMode="auto">
        <a:xfrm>
          <a:off x="3606800" y="6495085"/>
          <a:ext cx="698500" cy="5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227635</xdr:rowOff>
    </xdr:from>
    <xdr:to>
      <xdr:col>3</xdr:col>
      <xdr:colOff>206375</xdr:colOff>
      <xdr:row>34</xdr:row>
      <xdr:rowOff>246634</xdr:rowOff>
    </xdr:to>
    <xdr:cxnSp macro="">
      <xdr:nvCxnSpPr>
        <xdr:cNvPr id="116" name="直線コネクタ 115"/>
        <xdr:cNvCxnSpPr/>
      </xdr:nvCxnSpPr>
      <xdr:spPr bwMode="auto">
        <a:xfrm flipV="1">
          <a:off x="2908300" y="6495085"/>
          <a:ext cx="698500" cy="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11709</xdr:rowOff>
    </xdr:from>
    <xdr:to>
      <xdr:col>5</xdr:col>
      <xdr:colOff>34925</xdr:colOff>
      <xdr:row>35</xdr:row>
      <xdr:rowOff>113309</xdr:rowOff>
    </xdr:to>
    <xdr:sp macro="" textlink="">
      <xdr:nvSpPr>
        <xdr:cNvPr id="126" name="円/楕円 125"/>
        <xdr:cNvSpPr/>
      </xdr:nvSpPr>
      <xdr:spPr bwMode="auto">
        <a:xfrm>
          <a:off x="5600700" y="662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199686</xdr:rowOff>
    </xdr:from>
    <xdr:ext cx="762000" cy="259045"/>
    <xdr:sp macro="" textlink="">
      <xdr:nvSpPr>
        <xdr:cNvPr id="127" name="人口1人当たり決算額の推移該当値テキスト445"/>
        <xdr:cNvSpPr txBox="1"/>
      </xdr:nvSpPr>
      <xdr:spPr>
        <a:xfrm>
          <a:off x="5740400" y="64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268198</xdr:rowOff>
    </xdr:from>
    <xdr:to>
      <xdr:col>4</xdr:col>
      <xdr:colOff>520700</xdr:colOff>
      <xdr:row>35</xdr:row>
      <xdr:rowOff>26898</xdr:rowOff>
    </xdr:to>
    <xdr:sp macro="" textlink="">
      <xdr:nvSpPr>
        <xdr:cNvPr id="128" name="円/楕円 127"/>
        <xdr:cNvSpPr/>
      </xdr:nvSpPr>
      <xdr:spPr bwMode="auto">
        <a:xfrm>
          <a:off x="4953000" y="653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37076</xdr:rowOff>
    </xdr:from>
    <xdr:ext cx="736600" cy="259045"/>
    <xdr:sp macro="" textlink="">
      <xdr:nvSpPr>
        <xdr:cNvPr id="129" name="テキスト ボックス 128"/>
        <xdr:cNvSpPr txBox="1"/>
      </xdr:nvSpPr>
      <xdr:spPr>
        <a:xfrm>
          <a:off x="4622800" y="630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233807</xdr:rowOff>
    </xdr:from>
    <xdr:to>
      <xdr:col>3</xdr:col>
      <xdr:colOff>955675</xdr:colOff>
      <xdr:row>34</xdr:row>
      <xdr:rowOff>335407</xdr:rowOff>
    </xdr:to>
    <xdr:sp macro="" textlink="">
      <xdr:nvSpPr>
        <xdr:cNvPr id="130" name="円/楕円 129"/>
        <xdr:cNvSpPr/>
      </xdr:nvSpPr>
      <xdr:spPr bwMode="auto">
        <a:xfrm>
          <a:off x="4254500" y="65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2684</xdr:rowOff>
    </xdr:from>
    <xdr:ext cx="762000" cy="259045"/>
    <xdr:sp macro="" textlink="">
      <xdr:nvSpPr>
        <xdr:cNvPr id="131" name="テキスト ボックス 130"/>
        <xdr:cNvSpPr txBox="1"/>
      </xdr:nvSpPr>
      <xdr:spPr>
        <a:xfrm>
          <a:off x="3924300" y="62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176835</xdr:rowOff>
    </xdr:from>
    <xdr:to>
      <xdr:col>3</xdr:col>
      <xdr:colOff>257175</xdr:colOff>
      <xdr:row>34</xdr:row>
      <xdr:rowOff>278435</xdr:rowOff>
    </xdr:to>
    <xdr:sp macro="" textlink="">
      <xdr:nvSpPr>
        <xdr:cNvPr id="132" name="円/楕円 131"/>
        <xdr:cNvSpPr/>
      </xdr:nvSpPr>
      <xdr:spPr bwMode="auto">
        <a:xfrm>
          <a:off x="3556000" y="644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288612</xdr:rowOff>
    </xdr:from>
    <xdr:ext cx="762000" cy="259045"/>
    <xdr:sp macro="" textlink="">
      <xdr:nvSpPr>
        <xdr:cNvPr id="133" name="テキスト ボックス 132"/>
        <xdr:cNvSpPr txBox="1"/>
      </xdr:nvSpPr>
      <xdr:spPr>
        <a:xfrm>
          <a:off x="3225800" y="62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195834</xdr:rowOff>
    </xdr:from>
    <xdr:to>
      <xdr:col>2</xdr:col>
      <xdr:colOff>692150</xdr:colOff>
      <xdr:row>34</xdr:row>
      <xdr:rowOff>297435</xdr:rowOff>
    </xdr:to>
    <xdr:sp macro="" textlink="">
      <xdr:nvSpPr>
        <xdr:cNvPr id="134" name="円/楕円 133"/>
        <xdr:cNvSpPr/>
      </xdr:nvSpPr>
      <xdr:spPr bwMode="auto">
        <a:xfrm>
          <a:off x="2857500" y="64632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282211</xdr:rowOff>
    </xdr:from>
    <xdr:ext cx="762000" cy="259045"/>
    <xdr:sp macro="" textlink="">
      <xdr:nvSpPr>
        <xdr:cNvPr id="135" name="テキスト ボックス 134"/>
        <xdr:cNvSpPr txBox="1"/>
      </xdr:nvSpPr>
      <xdr:spPr>
        <a:xfrm>
          <a:off x="25273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災害等の突発的な支出に対応できるようにするため、事業の精査、電気料等の経費節減、給与の独自削減等の歳出の削減のほか、町税等の徴収強化等、自主財源の確保を継続的に実施し、財政調整基金への積み立てを行ってき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年度においても積み立てを行った。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実質単年度収支は、減少傾向にあり、平成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年度も地方交付税が減少する中、老朽化施設の修繕等の支出が増加し減少した。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今後は、更に地方交付税の減少が予想されるため、引き続き自主財源の確保及び歳出の抑制に努める。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年度は、一般会計において、</a:t>
          </a:r>
          <a:r>
            <a:rPr kumimoji="1" lang="ja-JP" altLang="ja-JP" sz="1400">
              <a:solidFill>
                <a:schemeClr val="dk1"/>
              </a:solidFill>
              <a:effectLst/>
              <a:latin typeface="+mn-lt"/>
              <a:ea typeface="+mn-ea"/>
              <a:cs typeface="+mn-cs"/>
            </a:rPr>
            <a:t>地方交付税が減</a:t>
          </a:r>
          <a:r>
            <a:rPr kumimoji="1" lang="ja-JP" altLang="en-US" sz="1400">
              <a:solidFill>
                <a:schemeClr val="dk1"/>
              </a:solidFill>
              <a:effectLst/>
              <a:latin typeface="+mn-lt"/>
              <a:ea typeface="+mn-ea"/>
              <a:cs typeface="+mn-cs"/>
            </a:rPr>
            <a:t>少</a:t>
          </a:r>
          <a:r>
            <a:rPr kumimoji="1" lang="ja-JP" altLang="ja-JP" sz="1400">
              <a:solidFill>
                <a:schemeClr val="dk1"/>
              </a:solidFill>
              <a:effectLst/>
              <a:latin typeface="+mn-lt"/>
              <a:ea typeface="+mn-ea"/>
              <a:cs typeface="+mn-cs"/>
            </a:rPr>
            <a:t>する中、老朽化施設の修繕等の支出が増加し</a:t>
          </a:r>
          <a:r>
            <a:rPr kumimoji="1" lang="ja-JP" altLang="en-US" sz="1400">
              <a:solidFill>
                <a:schemeClr val="dk1"/>
              </a:solidFill>
              <a:effectLst/>
              <a:latin typeface="+mn-lt"/>
              <a:ea typeface="+mn-ea"/>
              <a:cs typeface="+mn-cs"/>
            </a:rPr>
            <a:t>、実質単年度収支が</a:t>
          </a:r>
          <a:r>
            <a:rPr kumimoji="1" lang="ja-JP" altLang="ja-JP" sz="1400">
              <a:solidFill>
                <a:schemeClr val="dk1"/>
              </a:solidFill>
              <a:effectLst/>
              <a:latin typeface="+mn-lt"/>
              <a:ea typeface="+mn-ea"/>
              <a:cs typeface="+mn-cs"/>
            </a:rPr>
            <a:t>減少した。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また、水道事業会計では、道道のトンネル工事に伴い、水道管の移設工事を行ったため、支出が増加し実質単年度収支が減少した。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更に</a:t>
          </a:r>
          <a:r>
            <a:rPr kumimoji="1" lang="ja-JP" altLang="ja-JP" sz="1400">
              <a:solidFill>
                <a:schemeClr val="dk1"/>
              </a:solidFill>
              <a:effectLst/>
              <a:latin typeface="+mn-lt"/>
              <a:ea typeface="+mn-ea"/>
              <a:cs typeface="+mn-cs"/>
            </a:rPr>
            <a:t>地方交付税の減少が予想されるため、引き続き自主財源の確保及び歳出の抑制に努める。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過去からの起債抑制により、元利償還金が減少してきている。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また、新規に借り入れる場合は、過疎対策事業債等の有利な起債を選択しており、算入公債費等が横這いとなっており、実質公債費比率の分子は、減少してきている。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年度においても、臨時財政対策債、緊急防災・減災事業債、過疎対策事業債のみの借入となっている。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今後も、起債の抑制及び有利な起債の選択に努める。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過去からの起債抑制により、地方債現在高は減少してきており、現在は、残高の約半分が臨時財政対策債となっていることからも、起債を抑制してきたことがわかる。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また、財政調整基金等への積立も行っており、充当可能財源が増加し、将来負担比率の分子が減少してきている。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今後は、中学校の新築を予定しており、基金を取り崩すほか、多額の借り入れをしなければならないが、過疎対策事業債等の有利なものを選択するなど、財政の健全化に努める。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3852086</v>
      </c>
      <c r="BO4" s="379"/>
      <c r="BP4" s="379"/>
      <c r="BQ4" s="379"/>
      <c r="BR4" s="379"/>
      <c r="BS4" s="379"/>
      <c r="BT4" s="379"/>
      <c r="BU4" s="380"/>
      <c r="BV4" s="378">
        <v>3860169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2.1</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3794810</v>
      </c>
      <c r="BO5" s="384"/>
      <c r="BP5" s="384"/>
      <c r="BQ5" s="384"/>
      <c r="BR5" s="384"/>
      <c r="BS5" s="384"/>
      <c r="BT5" s="384"/>
      <c r="BU5" s="385"/>
      <c r="BV5" s="383">
        <v>3726442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80.3</v>
      </c>
      <c r="CU5" s="354"/>
      <c r="CV5" s="354"/>
      <c r="CW5" s="354"/>
      <c r="CX5" s="354"/>
      <c r="CY5" s="354"/>
      <c r="CZ5" s="354"/>
      <c r="DA5" s="355"/>
      <c r="DB5" s="353">
        <v>81.8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57276</v>
      </c>
      <c r="BO6" s="384"/>
      <c r="BP6" s="384"/>
      <c r="BQ6" s="384"/>
      <c r="BR6" s="384"/>
      <c r="BS6" s="384"/>
      <c r="BT6" s="384"/>
      <c r="BU6" s="385"/>
      <c r="BV6" s="383">
        <v>133727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85.3</v>
      </c>
      <c r="CU6" s="528"/>
      <c r="CV6" s="528"/>
      <c r="CW6" s="528"/>
      <c r="CX6" s="528"/>
      <c r="CY6" s="528"/>
      <c r="CZ6" s="528"/>
      <c r="DA6" s="529"/>
      <c r="DB6" s="527">
        <v>87.3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v>1146</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2728884</v>
      </c>
      <c r="CU7" s="384"/>
      <c r="CV7" s="384"/>
      <c r="CW7" s="384"/>
      <c r="CX7" s="384"/>
      <c r="CY7" s="384"/>
      <c r="CZ7" s="384"/>
      <c r="DA7" s="385"/>
      <c r="DB7" s="383">
        <v>2729923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57276</v>
      </c>
      <c r="BO8" s="384"/>
      <c r="BP8" s="384"/>
      <c r="BQ8" s="384"/>
      <c r="BR8" s="384"/>
      <c r="BS8" s="384"/>
      <c r="BT8" s="384"/>
      <c r="BU8" s="385"/>
      <c r="BV8" s="383">
        <v>132581</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x14ac:dyDescent="0.2">
      <c r="A9" s="138"/>
      <c r="B9" s="516" t="s">
        <v>97</v>
      </c>
      <c r="C9" s="517"/>
      <c r="D9" s="517"/>
      <c r="E9" s="517"/>
      <c r="F9" s="517"/>
      <c r="G9" s="517"/>
      <c r="H9" s="517"/>
      <c r="I9" s="517"/>
      <c r="J9" s="517"/>
      <c r="K9" s="444"/>
      <c r="L9" s="518" t="s">
        <v>98</v>
      </c>
      <c r="M9" s="519"/>
      <c r="N9" s="519"/>
      <c r="O9" s="519"/>
      <c r="P9" s="519"/>
      <c r="Q9" s="520"/>
      <c r="R9" s="521">
        <v>5885</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-75305</v>
      </c>
      <c r="BO9" s="384"/>
      <c r="BP9" s="384"/>
      <c r="BQ9" s="384"/>
      <c r="BR9" s="384"/>
      <c r="BS9" s="384"/>
      <c r="BT9" s="384"/>
      <c r="BU9" s="385"/>
      <c r="BV9" s="383">
        <v>18943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6540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165891</v>
      </c>
      <c r="BO10" s="384"/>
      <c r="BP10" s="384"/>
      <c r="BQ10" s="384"/>
      <c r="BR10" s="384"/>
      <c r="BS10" s="384"/>
      <c r="BT10" s="384"/>
      <c r="BU10" s="385"/>
      <c r="BV10" s="383">
        <v>100187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5787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5741</v>
      </c>
      <c r="S13" s="483"/>
      <c r="T13" s="483"/>
      <c r="U13" s="483"/>
      <c r="V13" s="484"/>
      <c r="W13" s="470" t="s">
        <v>124</v>
      </c>
      <c r="X13" s="396"/>
      <c r="Y13" s="396"/>
      <c r="Z13" s="396"/>
      <c r="AA13" s="396"/>
      <c r="AB13" s="397"/>
      <c r="AC13" s="359">
        <v>1497</v>
      </c>
      <c r="AD13" s="360"/>
      <c r="AE13" s="360"/>
      <c r="AF13" s="360"/>
      <c r="AG13" s="361"/>
      <c r="AH13" s="359">
        <v>1553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90586</v>
      </c>
      <c r="BO13" s="384"/>
      <c r="BP13" s="384"/>
      <c r="BQ13" s="384"/>
      <c r="BR13" s="384"/>
      <c r="BS13" s="384"/>
      <c r="BT13" s="384"/>
      <c r="BU13" s="385"/>
      <c r="BV13" s="383">
        <v>119130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5869</v>
      </c>
      <c r="S14" s="483"/>
      <c r="T14" s="483"/>
      <c r="U14" s="483"/>
      <c r="V14" s="484"/>
      <c r="W14" s="485"/>
      <c r="X14" s="399"/>
      <c r="Y14" s="399"/>
      <c r="Z14" s="399"/>
      <c r="AA14" s="399"/>
      <c r="AB14" s="400"/>
      <c r="AC14" s="475">
        <v>44</v>
      </c>
      <c r="AD14" s="476"/>
      <c r="AE14" s="476"/>
      <c r="AF14" s="476"/>
      <c r="AG14" s="477"/>
      <c r="AH14" s="475">
        <v>41.6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16.8</v>
      </c>
      <c r="CU14" s="454"/>
      <c r="CV14" s="454"/>
      <c r="CW14" s="454"/>
      <c r="CX14" s="454"/>
      <c r="CY14" s="454"/>
      <c r="CZ14" s="454"/>
      <c r="DA14" s="455"/>
      <c r="DB14" s="486">
        <v>51.4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5825</v>
      </c>
      <c r="S15" s="483"/>
      <c r="T15" s="483"/>
      <c r="U15" s="483"/>
      <c r="V15" s="484"/>
      <c r="W15" s="470" t="s">
        <v>131</v>
      </c>
      <c r="X15" s="396"/>
      <c r="Y15" s="396"/>
      <c r="Z15" s="396"/>
      <c r="AA15" s="396"/>
      <c r="AB15" s="397"/>
      <c r="AC15" s="359">
        <v>591</v>
      </c>
      <c r="AD15" s="360"/>
      <c r="AE15" s="360"/>
      <c r="AF15" s="360"/>
      <c r="AG15" s="361"/>
      <c r="AH15" s="359">
        <v>666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600867</v>
      </c>
      <c r="BO15" s="379"/>
      <c r="BP15" s="379"/>
      <c r="BQ15" s="379"/>
      <c r="BR15" s="379"/>
      <c r="BS15" s="379"/>
      <c r="BT15" s="379"/>
      <c r="BU15" s="380"/>
      <c r="BV15" s="378">
        <v>577350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17.399999999999999</v>
      </c>
      <c r="AD16" s="476"/>
      <c r="AE16" s="476"/>
      <c r="AF16" s="476"/>
      <c r="AG16" s="477"/>
      <c r="AH16" s="475">
        <v>17.8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2393480</v>
      </c>
      <c r="BO16" s="384"/>
      <c r="BP16" s="384"/>
      <c r="BQ16" s="384"/>
      <c r="BR16" s="384"/>
      <c r="BS16" s="384"/>
      <c r="BT16" s="384"/>
      <c r="BU16" s="385"/>
      <c r="BV16" s="383">
        <v>2395547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1313</v>
      </c>
      <c r="AD17" s="360"/>
      <c r="AE17" s="360"/>
      <c r="AF17" s="360"/>
      <c r="AG17" s="361"/>
      <c r="AH17" s="359">
        <v>1513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778868</v>
      </c>
      <c r="BO17" s="384"/>
      <c r="BP17" s="384"/>
      <c r="BQ17" s="384"/>
      <c r="BR17" s="384"/>
      <c r="BS17" s="384"/>
      <c r="BT17" s="384"/>
      <c r="BU17" s="385"/>
      <c r="BV17" s="383">
        <v>737524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397.91</v>
      </c>
      <c r="M18" s="446"/>
      <c r="N18" s="446"/>
      <c r="O18" s="446"/>
      <c r="P18" s="446"/>
      <c r="Q18" s="446"/>
      <c r="R18" s="447"/>
      <c r="S18" s="447"/>
      <c r="T18" s="447"/>
      <c r="U18" s="447"/>
      <c r="V18" s="448"/>
      <c r="W18" s="462"/>
      <c r="X18" s="463"/>
      <c r="Y18" s="463"/>
      <c r="Z18" s="463"/>
      <c r="AA18" s="463"/>
      <c r="AB18" s="471"/>
      <c r="AC18" s="347">
        <v>38.6</v>
      </c>
      <c r="AD18" s="348"/>
      <c r="AE18" s="348"/>
      <c r="AF18" s="348"/>
      <c r="AG18" s="449"/>
      <c r="AH18" s="347">
        <v>40.5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2195137</v>
      </c>
      <c r="BO18" s="384"/>
      <c r="BP18" s="384"/>
      <c r="BQ18" s="384"/>
      <c r="BR18" s="384"/>
      <c r="BS18" s="384"/>
      <c r="BT18" s="384"/>
      <c r="BU18" s="385"/>
      <c r="BV18" s="383">
        <v>2280871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3252131</v>
      </c>
      <c r="BO19" s="384"/>
      <c r="BP19" s="384"/>
      <c r="BQ19" s="384"/>
      <c r="BR19" s="384"/>
      <c r="BS19" s="384"/>
      <c r="BT19" s="384"/>
      <c r="BU19" s="385"/>
      <c r="BV19" s="383">
        <v>3310756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2177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3880611</v>
      </c>
      <c r="BO23" s="384"/>
      <c r="BP23" s="384"/>
      <c r="BQ23" s="384"/>
      <c r="BR23" s="384"/>
      <c r="BS23" s="384"/>
      <c r="BT23" s="384"/>
      <c r="BU23" s="385"/>
      <c r="BV23" s="383">
        <v>4018097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6110</v>
      </c>
      <c r="R24" s="360"/>
      <c r="S24" s="360"/>
      <c r="T24" s="360"/>
      <c r="U24" s="360"/>
      <c r="V24" s="361"/>
      <c r="W24" s="425"/>
      <c r="X24" s="416"/>
      <c r="Y24" s="417"/>
      <c r="Z24" s="356" t="s">
        <v>154</v>
      </c>
      <c r="AA24" s="357"/>
      <c r="AB24" s="357"/>
      <c r="AC24" s="357"/>
      <c r="AD24" s="357"/>
      <c r="AE24" s="357"/>
      <c r="AF24" s="357"/>
      <c r="AG24" s="358"/>
      <c r="AH24" s="359">
        <v>82</v>
      </c>
      <c r="AI24" s="360"/>
      <c r="AJ24" s="360"/>
      <c r="AK24" s="360"/>
      <c r="AL24" s="361"/>
      <c r="AM24" s="359">
        <v>261088</v>
      </c>
      <c r="AN24" s="360"/>
      <c r="AO24" s="360"/>
      <c r="AP24" s="360"/>
      <c r="AQ24" s="360"/>
      <c r="AR24" s="361"/>
      <c r="AS24" s="359">
        <v>3184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3415785</v>
      </c>
      <c r="BO24" s="384"/>
      <c r="BP24" s="384"/>
      <c r="BQ24" s="384"/>
      <c r="BR24" s="384"/>
      <c r="BS24" s="384"/>
      <c r="BT24" s="384"/>
      <c r="BU24" s="385"/>
      <c r="BV24" s="383">
        <v>3469238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5180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96163</v>
      </c>
      <c r="BO25" s="379"/>
      <c r="BP25" s="379"/>
      <c r="BQ25" s="379"/>
      <c r="BR25" s="379"/>
      <c r="BS25" s="379"/>
      <c r="BT25" s="379"/>
      <c r="BU25" s="380"/>
      <c r="BV25" s="378">
        <v>28139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4900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2220</v>
      </c>
      <c r="R27" s="360"/>
      <c r="S27" s="360"/>
      <c r="T27" s="360"/>
      <c r="U27" s="360"/>
      <c r="V27" s="361"/>
      <c r="W27" s="425"/>
      <c r="X27" s="416"/>
      <c r="Y27" s="417"/>
      <c r="Z27" s="356" t="s">
        <v>163</v>
      </c>
      <c r="AA27" s="357"/>
      <c r="AB27" s="357"/>
      <c r="AC27" s="357"/>
      <c r="AD27" s="357"/>
      <c r="AE27" s="357"/>
      <c r="AF27" s="357"/>
      <c r="AG27" s="358"/>
      <c r="AH27" s="359">
        <v>20</v>
      </c>
      <c r="AI27" s="360"/>
      <c r="AJ27" s="360"/>
      <c r="AK27" s="360"/>
      <c r="AL27" s="361"/>
      <c r="AM27" s="359">
        <v>55907</v>
      </c>
      <c r="AN27" s="360"/>
      <c r="AO27" s="360"/>
      <c r="AP27" s="360"/>
      <c r="AQ27" s="360"/>
      <c r="AR27" s="361"/>
      <c r="AS27" s="359">
        <v>2795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6456</v>
      </c>
      <c r="BO27" s="387"/>
      <c r="BP27" s="387"/>
      <c r="BQ27" s="387"/>
      <c r="BR27" s="387"/>
      <c r="BS27" s="387"/>
      <c r="BT27" s="387"/>
      <c r="BU27" s="388"/>
      <c r="BV27" s="386">
        <v>6455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1780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950627</v>
      </c>
      <c r="BO28" s="379"/>
      <c r="BP28" s="379"/>
      <c r="BQ28" s="379"/>
      <c r="BR28" s="379"/>
      <c r="BS28" s="379"/>
      <c r="BT28" s="379"/>
      <c r="BU28" s="380"/>
      <c r="BV28" s="378">
        <v>784736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8</v>
      </c>
      <c r="M29" s="360"/>
      <c r="N29" s="360"/>
      <c r="O29" s="360"/>
      <c r="P29" s="361"/>
      <c r="Q29" s="359">
        <v>1480</v>
      </c>
      <c r="R29" s="360"/>
      <c r="S29" s="360"/>
      <c r="T29" s="360"/>
      <c r="U29" s="360"/>
      <c r="V29" s="361"/>
      <c r="W29" s="425"/>
      <c r="X29" s="416"/>
      <c r="Y29" s="417"/>
      <c r="Z29" s="356" t="s">
        <v>170</v>
      </c>
      <c r="AA29" s="357"/>
      <c r="AB29" s="357"/>
      <c r="AC29" s="357"/>
      <c r="AD29" s="357"/>
      <c r="AE29" s="357"/>
      <c r="AF29" s="357"/>
      <c r="AG29" s="358"/>
      <c r="AH29" s="359">
        <v>102</v>
      </c>
      <c r="AI29" s="360"/>
      <c r="AJ29" s="360"/>
      <c r="AK29" s="360"/>
      <c r="AL29" s="361"/>
      <c r="AM29" s="359">
        <v>316995</v>
      </c>
      <c r="AN29" s="360"/>
      <c r="AO29" s="360"/>
      <c r="AP29" s="360"/>
      <c r="AQ29" s="360"/>
      <c r="AR29" s="361"/>
      <c r="AS29" s="359">
        <v>3108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456749</v>
      </c>
      <c r="BO29" s="384"/>
      <c r="BP29" s="384"/>
      <c r="BQ29" s="384"/>
      <c r="BR29" s="384"/>
      <c r="BS29" s="384"/>
      <c r="BT29" s="384"/>
      <c r="BU29" s="385"/>
      <c r="BV29" s="383">
        <v>393145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909171</v>
      </c>
      <c r="BO30" s="387"/>
      <c r="BP30" s="387"/>
      <c r="BQ30" s="387"/>
      <c r="BR30" s="387"/>
      <c r="BS30" s="387"/>
      <c r="BT30" s="387"/>
      <c r="BU30" s="388"/>
      <c r="BV30" s="386">
        <v>596867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国民健康保険診療所事業特別会計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根室北部消防事務組合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根室北部廃棄物処理広域連合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根室北部衛生組合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31"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79" t="s">
        <v>24</v>
      </c>
      <c r="C41" s="1180"/>
      <c r="D41" s="81"/>
      <c r="E41" s="1181" t="s">
        <v>25</v>
      </c>
      <c r="F41" s="1181"/>
      <c r="G41" s="1181"/>
      <c r="H41" s="1182"/>
      <c r="I41" s="82">
        <v>4507</v>
      </c>
      <c r="J41" s="83">
        <v>4465</v>
      </c>
      <c r="K41" s="83">
        <v>4352</v>
      </c>
      <c r="L41" s="83">
        <v>4558</v>
      </c>
      <c r="M41" s="84">
        <v>4421</v>
      </c>
    </row>
    <row r="42" spans="2:13" ht="27.75" customHeight="1" x14ac:dyDescent="0.15">
      <c r="B42" s="1169"/>
      <c r="C42" s="1170"/>
      <c r="D42" s="85"/>
      <c r="E42" s="1173" t="s">
        <v>26</v>
      </c>
      <c r="F42" s="1173"/>
      <c r="G42" s="1173"/>
      <c r="H42" s="1174"/>
      <c r="I42" s="86">
        <v>81</v>
      </c>
      <c r="J42" s="87">
        <v>55</v>
      </c>
      <c r="K42" s="87">
        <v>32</v>
      </c>
      <c r="L42" s="87">
        <v>10</v>
      </c>
      <c r="M42" s="88">
        <v>24</v>
      </c>
    </row>
    <row r="43" spans="2:13" ht="27.75" customHeight="1" x14ac:dyDescent="0.15">
      <c r="B43" s="1169"/>
      <c r="C43" s="1170"/>
      <c r="D43" s="85"/>
      <c r="E43" s="1173" t="s">
        <v>27</v>
      </c>
      <c r="F43" s="1173"/>
      <c r="G43" s="1173"/>
      <c r="H43" s="1174"/>
      <c r="I43" s="86">
        <v>667</v>
      </c>
      <c r="J43" s="87">
        <v>649</v>
      </c>
      <c r="K43" s="87">
        <v>571</v>
      </c>
      <c r="L43" s="87">
        <v>522</v>
      </c>
      <c r="M43" s="88">
        <v>411</v>
      </c>
    </row>
    <row r="44" spans="2:13" ht="27.75" customHeight="1" x14ac:dyDescent="0.15">
      <c r="B44" s="1169"/>
      <c r="C44" s="1170"/>
      <c r="D44" s="85"/>
      <c r="E44" s="1173" t="s">
        <v>28</v>
      </c>
      <c r="F44" s="1173"/>
      <c r="G44" s="1173"/>
      <c r="H44" s="1174"/>
      <c r="I44" s="86">
        <v>715</v>
      </c>
      <c r="J44" s="87">
        <v>619</v>
      </c>
      <c r="K44" s="87">
        <v>558</v>
      </c>
      <c r="L44" s="87">
        <v>642</v>
      </c>
      <c r="M44" s="88">
        <v>575</v>
      </c>
    </row>
    <row r="45" spans="2:13" ht="27.75" customHeight="1" x14ac:dyDescent="0.15">
      <c r="B45" s="1169"/>
      <c r="C45" s="1170"/>
      <c r="D45" s="85"/>
      <c r="E45" s="1173" t="s">
        <v>29</v>
      </c>
      <c r="F45" s="1173"/>
      <c r="G45" s="1173"/>
      <c r="H45" s="1174"/>
      <c r="I45" s="86">
        <v>962</v>
      </c>
      <c r="J45" s="87">
        <v>1103</v>
      </c>
      <c r="K45" s="87">
        <v>1155</v>
      </c>
      <c r="L45" s="87">
        <v>1092</v>
      </c>
      <c r="M45" s="88">
        <v>1072</v>
      </c>
    </row>
    <row r="46" spans="2:13" ht="27.75" customHeight="1" x14ac:dyDescent="0.15">
      <c r="B46" s="1169"/>
      <c r="C46" s="1170"/>
      <c r="D46" s="85"/>
      <c r="E46" s="1173" t="s">
        <v>30</v>
      </c>
      <c r="F46" s="1173"/>
      <c r="G46" s="1173"/>
      <c r="H46" s="1174"/>
      <c r="I46" s="86" t="s">
        <v>473</v>
      </c>
      <c r="J46" s="87" t="s">
        <v>473</v>
      </c>
      <c r="K46" s="87" t="s">
        <v>473</v>
      </c>
      <c r="L46" s="87" t="s">
        <v>473</v>
      </c>
      <c r="M46" s="88" t="s">
        <v>473</v>
      </c>
    </row>
    <row r="47" spans="2:13" ht="27.75" customHeight="1" x14ac:dyDescent="0.15">
      <c r="B47" s="1169"/>
      <c r="C47" s="1170"/>
      <c r="D47" s="85"/>
      <c r="E47" s="1173" t="s">
        <v>31</v>
      </c>
      <c r="F47" s="1173"/>
      <c r="G47" s="1173"/>
      <c r="H47" s="1174"/>
      <c r="I47" s="86" t="s">
        <v>473</v>
      </c>
      <c r="J47" s="87" t="s">
        <v>473</v>
      </c>
      <c r="K47" s="87" t="s">
        <v>473</v>
      </c>
      <c r="L47" s="87" t="s">
        <v>473</v>
      </c>
      <c r="M47" s="88" t="s">
        <v>473</v>
      </c>
    </row>
    <row r="48" spans="2:13" ht="27.75" customHeight="1" x14ac:dyDescent="0.15">
      <c r="B48" s="1171"/>
      <c r="C48" s="1172"/>
      <c r="D48" s="85"/>
      <c r="E48" s="1173" t="s">
        <v>32</v>
      </c>
      <c r="F48" s="1173"/>
      <c r="G48" s="1173"/>
      <c r="H48" s="1174"/>
      <c r="I48" s="86" t="s">
        <v>473</v>
      </c>
      <c r="J48" s="87" t="s">
        <v>473</v>
      </c>
      <c r="K48" s="87" t="s">
        <v>473</v>
      </c>
      <c r="L48" s="87" t="s">
        <v>473</v>
      </c>
      <c r="M48" s="88" t="s">
        <v>473</v>
      </c>
    </row>
    <row r="49" spans="2:13" ht="27.75" customHeight="1" x14ac:dyDescent="0.15">
      <c r="B49" s="1167" t="s">
        <v>33</v>
      </c>
      <c r="C49" s="1168"/>
      <c r="D49" s="89"/>
      <c r="E49" s="1173" t="s">
        <v>34</v>
      </c>
      <c r="F49" s="1173"/>
      <c r="G49" s="1173"/>
      <c r="H49" s="1174"/>
      <c r="I49" s="86">
        <v>924</v>
      </c>
      <c r="J49" s="87">
        <v>1578</v>
      </c>
      <c r="K49" s="87">
        <v>1562</v>
      </c>
      <c r="L49" s="87">
        <v>1822</v>
      </c>
      <c r="M49" s="88">
        <v>2402</v>
      </c>
    </row>
    <row r="50" spans="2:13" ht="27.75" customHeight="1" x14ac:dyDescent="0.15">
      <c r="B50" s="1169"/>
      <c r="C50" s="1170"/>
      <c r="D50" s="85"/>
      <c r="E50" s="1173" t="s">
        <v>35</v>
      </c>
      <c r="F50" s="1173"/>
      <c r="G50" s="1173"/>
      <c r="H50" s="1174"/>
      <c r="I50" s="86">
        <v>194</v>
      </c>
      <c r="J50" s="87">
        <v>175</v>
      </c>
      <c r="K50" s="87">
        <v>157</v>
      </c>
      <c r="L50" s="87">
        <v>139</v>
      </c>
      <c r="M50" s="88">
        <v>123</v>
      </c>
    </row>
    <row r="51" spans="2:13" ht="27.75" customHeight="1" x14ac:dyDescent="0.15">
      <c r="B51" s="1171"/>
      <c r="C51" s="1172"/>
      <c r="D51" s="85"/>
      <c r="E51" s="1173" t="s">
        <v>36</v>
      </c>
      <c r="F51" s="1173"/>
      <c r="G51" s="1173"/>
      <c r="H51" s="1174"/>
      <c r="I51" s="86">
        <v>2969</v>
      </c>
      <c r="J51" s="87">
        <v>3075</v>
      </c>
      <c r="K51" s="87">
        <v>3393</v>
      </c>
      <c r="L51" s="87">
        <v>3613</v>
      </c>
      <c r="M51" s="88">
        <v>3568</v>
      </c>
    </row>
    <row r="52" spans="2:13" ht="27.75" customHeight="1" thickBot="1" x14ac:dyDescent="0.2">
      <c r="B52" s="1175" t="s">
        <v>37</v>
      </c>
      <c r="C52" s="1176"/>
      <c r="D52" s="90"/>
      <c r="E52" s="1177" t="s">
        <v>38</v>
      </c>
      <c r="F52" s="1177"/>
      <c r="G52" s="1177"/>
      <c r="H52" s="1178"/>
      <c r="I52" s="91">
        <v>2845</v>
      </c>
      <c r="J52" s="92">
        <v>2061</v>
      </c>
      <c r="K52" s="92">
        <v>1556</v>
      </c>
      <c r="L52" s="92">
        <v>1251</v>
      </c>
      <c r="M52" s="93">
        <v>409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47428</v>
      </c>
      <c r="E3" s="116"/>
      <c r="F3" s="117">
        <v>174443</v>
      </c>
      <c r="G3" s="118"/>
      <c r="H3" s="119"/>
    </row>
    <row r="4" spans="1:8" x14ac:dyDescent="0.15">
      <c r="A4" s="120"/>
      <c r="B4" s="121"/>
      <c r="C4" s="122"/>
      <c r="D4" s="123">
        <v>19939</v>
      </c>
      <c r="E4" s="124"/>
      <c r="F4" s="125">
        <v>89518</v>
      </c>
      <c r="G4" s="126"/>
      <c r="H4" s="127"/>
    </row>
    <row r="5" spans="1:8" x14ac:dyDescent="0.15">
      <c r="A5" s="108" t="s">
        <v>507</v>
      </c>
      <c r="B5" s="113"/>
      <c r="C5" s="114"/>
      <c r="D5" s="115">
        <v>38032</v>
      </c>
      <c r="E5" s="116"/>
      <c r="F5" s="117">
        <v>192544</v>
      </c>
      <c r="G5" s="118"/>
      <c r="H5" s="119"/>
    </row>
    <row r="6" spans="1:8" x14ac:dyDescent="0.15">
      <c r="A6" s="120"/>
      <c r="B6" s="121"/>
      <c r="C6" s="122"/>
      <c r="D6" s="123">
        <v>14321</v>
      </c>
      <c r="E6" s="124"/>
      <c r="F6" s="125">
        <v>82235</v>
      </c>
      <c r="G6" s="126"/>
      <c r="H6" s="127"/>
    </row>
    <row r="7" spans="1:8" x14ac:dyDescent="0.15">
      <c r="A7" s="108" t="s">
        <v>508</v>
      </c>
      <c r="B7" s="113"/>
      <c r="C7" s="114"/>
      <c r="D7" s="115">
        <v>24829</v>
      </c>
      <c r="E7" s="116"/>
      <c r="F7" s="117">
        <v>146140</v>
      </c>
      <c r="G7" s="118"/>
      <c r="H7" s="119"/>
    </row>
    <row r="8" spans="1:8" x14ac:dyDescent="0.15">
      <c r="A8" s="120"/>
      <c r="B8" s="121"/>
      <c r="C8" s="122"/>
      <c r="D8" s="123">
        <v>14913</v>
      </c>
      <c r="E8" s="124"/>
      <c r="F8" s="125">
        <v>75451</v>
      </c>
      <c r="G8" s="126"/>
      <c r="H8" s="127"/>
    </row>
    <row r="9" spans="1:8" x14ac:dyDescent="0.15">
      <c r="A9" s="108" t="s">
        <v>509</v>
      </c>
      <c r="B9" s="113"/>
      <c r="C9" s="114"/>
      <c r="D9" s="115">
        <v>13904</v>
      </c>
      <c r="E9" s="116"/>
      <c r="F9" s="117">
        <v>146641</v>
      </c>
      <c r="G9" s="118"/>
      <c r="H9" s="119"/>
    </row>
    <row r="10" spans="1:8" x14ac:dyDescent="0.15">
      <c r="A10" s="120"/>
      <c r="B10" s="121"/>
      <c r="C10" s="122"/>
      <c r="D10" s="123">
        <v>13662</v>
      </c>
      <c r="E10" s="124"/>
      <c r="F10" s="125">
        <v>68142</v>
      </c>
      <c r="G10" s="126"/>
      <c r="H10" s="127"/>
    </row>
    <row r="11" spans="1:8" x14ac:dyDescent="0.15">
      <c r="A11" s="108" t="s">
        <v>510</v>
      </c>
      <c r="B11" s="113"/>
      <c r="C11" s="114"/>
      <c r="D11" s="115">
        <v>16408</v>
      </c>
      <c r="E11" s="116"/>
      <c r="F11" s="117">
        <v>174587</v>
      </c>
      <c r="G11" s="118"/>
      <c r="H11" s="119"/>
    </row>
    <row r="12" spans="1:8" x14ac:dyDescent="0.15">
      <c r="A12" s="120"/>
      <c r="B12" s="121"/>
      <c r="C12" s="128"/>
      <c r="D12" s="123">
        <v>11153</v>
      </c>
      <c r="E12" s="124"/>
      <c r="F12" s="125">
        <v>79695</v>
      </c>
      <c r="G12" s="126"/>
      <c r="H12" s="127"/>
    </row>
    <row r="13" spans="1:8" x14ac:dyDescent="0.15">
      <c r="A13" s="108"/>
      <c r="B13" s="113"/>
      <c r="C13" s="129"/>
      <c r="D13" s="130">
        <v>28120</v>
      </c>
      <c r="E13" s="131"/>
      <c r="F13" s="132">
        <v>166871</v>
      </c>
      <c r="G13" s="133"/>
      <c r="H13" s="119"/>
    </row>
    <row r="14" spans="1:8" x14ac:dyDescent="0.15">
      <c r="A14" s="120"/>
      <c r="B14" s="121"/>
      <c r="C14" s="122"/>
      <c r="D14" s="123">
        <v>14798</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3.2</v>
      </c>
      <c r="C19" s="134">
        <f>ROUND(VALUE(SUBSTITUTE(実質収支比率等に係る経年分析!G$48,"▲","-")),2)</f>
        <v>2.6</v>
      </c>
      <c r="D19" s="134">
        <f>ROUND(VALUE(SUBSTITUTE(実質収支比率等に係る経年分析!H$48,"▲","-")),2)</f>
        <v>4.26</v>
      </c>
      <c r="E19" s="134">
        <f>ROUND(VALUE(SUBSTITUTE(実質収支比率等に係る経年分析!I$48,"▲","-")),2)</f>
        <v>4.8600000000000003</v>
      </c>
      <c r="F19" s="134">
        <f>ROUND(VALUE(SUBSTITUTE(実質収支比率等に係る経年分析!J$48,"▲","-")),2)</f>
        <v>2.1</v>
      </c>
    </row>
    <row r="20" spans="1:11" x14ac:dyDescent="0.15">
      <c r="A20" s="134" t="s">
        <v>43</v>
      </c>
      <c r="B20" s="134">
        <f>ROUND(VALUE(SUBSTITUTE(実質収支比率等に係る経年分析!F$47,"▲","-")),2)</f>
        <v>14.02</v>
      </c>
      <c r="C20" s="134">
        <f>ROUND(VALUE(SUBSTITUTE(実質収支比率等に係る経年分析!G$47,"▲","-")),2)</f>
        <v>20.93</v>
      </c>
      <c r="D20" s="134">
        <f>ROUND(VALUE(SUBSTITUTE(実質収支比率等に係る経年分析!H$47,"▲","-")),2)</f>
        <v>25.65</v>
      </c>
      <c r="E20" s="134">
        <f>ROUND(VALUE(SUBSTITUTE(実質収支比率等に係る経年分析!I$47,"▲","-")),2)</f>
        <v>28.75</v>
      </c>
      <c r="F20" s="134">
        <f>ROUND(VALUE(SUBSTITUTE(実質収支比率等に係る経年分析!J$47,"▲","-")),2)</f>
        <v>34.840000000000003</v>
      </c>
    </row>
    <row r="21" spans="1:11" x14ac:dyDescent="0.15">
      <c r="A21" s="134" t="s">
        <v>44</v>
      </c>
      <c r="B21" s="134">
        <f>IF(ISNUMBER(VALUE(SUBSTITUTE(実質収支比率等に係る経年分析!F$49,"▲","-"))),ROUND(VALUE(SUBSTITUTE(実質収支比率等に係る経年分析!F$49,"▲","-")),2),NA())</f>
        <v>14.34</v>
      </c>
      <c r="C21" s="134">
        <f>IF(ISNUMBER(VALUE(SUBSTITUTE(実質収支比率等に係る経年分析!G$49,"▲","-"))),ROUND(VALUE(SUBSTITUTE(実質収支比率等に係る経年分析!G$49,"▲","-")),2),NA())</f>
        <v>6.69</v>
      </c>
      <c r="D21" s="134">
        <f>IF(ISNUMBER(VALUE(SUBSTITUTE(実質収支比率等に係る経年分析!H$49,"▲","-"))),ROUND(VALUE(SUBSTITUTE(実質収支比率等に係る経年分析!H$49,"▲","-")),2),NA())</f>
        <v>5.69</v>
      </c>
      <c r="E21" s="134">
        <f>IF(ISNUMBER(VALUE(SUBSTITUTE(実質収支比率等に係る経年分析!I$49,"▲","-"))),ROUND(VALUE(SUBSTITUTE(実質収支比率等に係る経年分析!I$49,"▲","-")),2),NA())</f>
        <v>4.3600000000000003</v>
      </c>
      <c r="F21" s="134">
        <f>IF(ISNUMBER(VALUE(SUBSTITUTE(実質収支比率等に係る経年分析!J$49,"▲","-"))),ROUND(VALUE(SUBSTITUTE(実質収支比率等に係る経年分析!J$49,"▲","-")),2),NA())</f>
        <v>3.32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4.8600000000000003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2.4300000000000002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309</v>
      </c>
      <c r="E42" s="136"/>
      <c r="F42" s="136"/>
      <c r="G42" s="136">
        <f>'実質公債費比率（分子）の構造'!L$52</f>
        <v>313</v>
      </c>
      <c r="H42" s="136"/>
      <c r="I42" s="136"/>
      <c r="J42" s="136">
        <f>'実質公債費比率（分子）の構造'!M$52</f>
        <v>322</v>
      </c>
      <c r="K42" s="136"/>
      <c r="L42" s="136"/>
      <c r="M42" s="136">
        <f>'実質公債費比率（分子）の構造'!N$52</f>
        <v>322</v>
      </c>
      <c r="N42" s="136"/>
      <c r="O42" s="136"/>
      <c r="P42" s="136">
        <f>'実質公債費比率（分子）の構造'!O$52</f>
        <v>321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25</v>
      </c>
      <c r="C44" s="136"/>
      <c r="D44" s="136"/>
      <c r="E44" s="136">
        <f>'実質公債費比率（分子）の構造'!L$50</f>
        <v>24</v>
      </c>
      <c r="F44" s="136"/>
      <c r="G44" s="136"/>
      <c r="H44" s="136">
        <f>'実質公債費比率（分子）の構造'!M$50</f>
        <v>17</v>
      </c>
      <c r="I44" s="136"/>
      <c r="J44" s="136"/>
      <c r="K44" s="136">
        <f>'実質公債費比率（分子）の構造'!N$50</f>
        <v>17</v>
      </c>
      <c r="L44" s="136"/>
      <c r="M44" s="136"/>
      <c r="N44" s="136">
        <f>'実質公債費比率（分子）の構造'!O$50</f>
        <v>3</v>
      </c>
      <c r="O44" s="136"/>
      <c r="P44" s="136"/>
    </row>
    <row r="45" spans="1:16" x14ac:dyDescent="0.15">
      <c r="A45" s="136" t="s">
        <v>54</v>
      </c>
      <c r="B45" s="136">
        <f>'実質公債費比率（分子）の構造'!K$49</f>
        <v>79</v>
      </c>
      <c r="C45" s="136"/>
      <c r="D45" s="136"/>
      <c r="E45" s="136">
        <f>'実質公債費比率（分子）の構造'!L$49</f>
        <v>78</v>
      </c>
      <c r="F45" s="136"/>
      <c r="G45" s="136"/>
      <c r="H45" s="136">
        <f>'実質公債費比率（分子）の構造'!M$49</f>
        <v>77</v>
      </c>
      <c r="I45" s="136"/>
      <c r="J45" s="136"/>
      <c r="K45" s="136">
        <f>'実質公債費比率（分子）の構造'!N$49</f>
        <v>75</v>
      </c>
      <c r="L45" s="136"/>
      <c r="M45" s="136"/>
      <c r="N45" s="136">
        <f>'実質公債費比率（分子）の構造'!O$49</f>
        <v>76</v>
      </c>
      <c r="O45" s="136"/>
      <c r="P45" s="136"/>
    </row>
    <row r="46" spans="1:16" x14ac:dyDescent="0.15">
      <c r="A46" s="136" t="s">
        <v>55</v>
      </c>
      <c r="B46" s="136">
        <f>'実質公債費比率（分子）の構造'!K$48</f>
        <v>61</v>
      </c>
      <c r="C46" s="136"/>
      <c r="D46" s="136"/>
      <c r="E46" s="136">
        <f>'実質公債費比率（分子）の構造'!L$48</f>
        <v>61</v>
      </c>
      <c r="F46" s="136"/>
      <c r="G46" s="136"/>
      <c r="H46" s="136">
        <f>'実質公債費比率（分子）の構造'!M$48</f>
        <v>57</v>
      </c>
      <c r="I46" s="136"/>
      <c r="J46" s="136"/>
      <c r="K46" s="136">
        <f>'実質公債費比率（分子）の構造'!N$48</f>
        <v>57</v>
      </c>
      <c r="L46" s="136"/>
      <c r="M46" s="136"/>
      <c r="N46" s="136">
        <f>'実質公債費比率（分子）の構造'!O$48</f>
        <v>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460</v>
      </c>
      <c r="C49" s="136"/>
      <c r="D49" s="136"/>
      <c r="E49" s="136">
        <f>'実質公債費比率（分子）の構造'!L$45</f>
        <v>469</v>
      </c>
      <c r="F49" s="136"/>
      <c r="G49" s="136"/>
      <c r="H49" s="136">
        <f>'実質公債費比率（分子）の構造'!M$45</f>
        <v>463</v>
      </c>
      <c r="I49" s="136"/>
      <c r="J49" s="136"/>
      <c r="K49" s="136">
        <f>'実質公債費比率（分子）の構造'!N$45</f>
        <v>445</v>
      </c>
      <c r="L49" s="136"/>
      <c r="M49" s="136"/>
      <c r="N49" s="136">
        <f>'実質公債費比率（分子）の構造'!O$45</f>
        <v>438</v>
      </c>
      <c r="O49" s="136"/>
      <c r="P49" s="136"/>
    </row>
    <row r="50" spans="1:16" x14ac:dyDescent="0.15">
      <c r="A50" s="136" t="s">
        <v>59</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319</v>
      </c>
      <c r="G50" s="136" t="e">
        <f>NA()</f>
        <v>#N/A</v>
      </c>
      <c r="H50" s="136" t="e">
        <f>NA()</f>
        <v>#N/A</v>
      </c>
      <c r="I50" s="136">
        <f>IF(ISNUMBER('実質公債費比率（分子）の構造'!M$53),'実質公債費比率（分子）の構造'!M$53,NA())</f>
        <v>292</v>
      </c>
      <c r="J50" s="136" t="e">
        <f>NA()</f>
        <v>#N/A</v>
      </c>
      <c r="K50" s="136" t="e">
        <f>NA()</f>
        <v>#N/A</v>
      </c>
      <c r="L50" s="136">
        <f>IF(ISNUMBER('実質公債費比率（分子）の構造'!N$53),'実質公債費比率（分子）の構造'!N$53,NA())</f>
        <v>272</v>
      </c>
      <c r="M50" s="136" t="e">
        <f>NA()</f>
        <v>#N/A</v>
      </c>
      <c r="N50" s="136" t="e">
        <f>NA()</f>
        <v>#N/A</v>
      </c>
      <c r="O50" s="136">
        <f>IF(ISNUMBER('実質公債費比率（分子）の構造'!O$53),'実質公債費比率（分子）の構造'!O$53,NA())</f>
        <v>230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2969</v>
      </c>
      <c r="E56" s="135"/>
      <c r="F56" s="135"/>
      <c r="G56" s="135">
        <f>'将来負担比率（分子）の構造'!J$51</f>
        <v>3075</v>
      </c>
      <c r="H56" s="135"/>
      <c r="I56" s="135"/>
      <c r="J56" s="135">
        <f>'将来負担比率（分子）の構造'!K$51</f>
        <v>3393</v>
      </c>
      <c r="K56" s="135"/>
      <c r="L56" s="135"/>
      <c r="M56" s="135">
        <f>'将来負担比率（分子）の構造'!L$51</f>
        <v>3613</v>
      </c>
      <c r="N56" s="135"/>
      <c r="O56" s="135"/>
      <c r="P56" s="135">
        <f>'将来負担比率（分子）の構造'!M$51</f>
        <v>3568</v>
      </c>
    </row>
    <row r="57" spans="1:16" x14ac:dyDescent="0.15">
      <c r="A57" s="135" t="s">
        <v>35</v>
      </c>
      <c r="B57" s="135"/>
      <c r="C57" s="135"/>
      <c r="D57" s="135">
        <f>'将来負担比率（分子）の構造'!I$50</f>
        <v>194</v>
      </c>
      <c r="E57" s="135"/>
      <c r="F57" s="135"/>
      <c r="G57" s="135">
        <f>'将来負担比率（分子）の構造'!J$50</f>
        <v>175</v>
      </c>
      <c r="H57" s="135"/>
      <c r="I57" s="135"/>
      <c r="J57" s="135">
        <f>'将来負担比率（分子）の構造'!K$50</f>
        <v>157</v>
      </c>
      <c r="K57" s="135"/>
      <c r="L57" s="135"/>
      <c r="M57" s="135">
        <f>'将来負担比率（分子）の構造'!L$50</f>
        <v>139</v>
      </c>
      <c r="N57" s="135"/>
      <c r="O57" s="135"/>
      <c r="P57" s="135">
        <f>'将来負担比率（分子）の構造'!M$50</f>
        <v>123</v>
      </c>
    </row>
    <row r="58" spans="1:16" x14ac:dyDescent="0.15">
      <c r="A58" s="135" t="s">
        <v>34</v>
      </c>
      <c r="B58" s="135"/>
      <c r="C58" s="135"/>
      <c r="D58" s="135">
        <f>'将来負担比率（分子）の構造'!I$49</f>
        <v>924</v>
      </c>
      <c r="E58" s="135"/>
      <c r="F58" s="135"/>
      <c r="G58" s="135">
        <f>'将来負担比率（分子）の構造'!J$49</f>
        <v>1578</v>
      </c>
      <c r="H58" s="135"/>
      <c r="I58" s="135"/>
      <c r="J58" s="135">
        <f>'将来負担比率（分子）の構造'!K$49</f>
        <v>1562</v>
      </c>
      <c r="K58" s="135"/>
      <c r="L58" s="135"/>
      <c r="M58" s="135">
        <f>'将来負担比率（分子）の構造'!L$49</f>
        <v>1822</v>
      </c>
      <c r="N58" s="135"/>
      <c r="O58" s="135"/>
      <c r="P58" s="135">
        <f>'将来負担比率（分子）の構造'!M$49</f>
        <v>2402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962</v>
      </c>
      <c r="C62" s="135"/>
      <c r="D62" s="135"/>
      <c r="E62" s="135">
        <f>'将来負担比率（分子）の構造'!J$45</f>
        <v>1103</v>
      </c>
      <c r="F62" s="135"/>
      <c r="G62" s="135"/>
      <c r="H62" s="135">
        <f>'将来負担比率（分子）の構造'!K$45</f>
        <v>1155</v>
      </c>
      <c r="I62" s="135"/>
      <c r="J62" s="135"/>
      <c r="K62" s="135">
        <f>'将来負担比率（分子）の構造'!L$45</f>
        <v>1092</v>
      </c>
      <c r="L62" s="135"/>
      <c r="M62" s="135"/>
      <c r="N62" s="135">
        <f>'将来負担比率（分子）の構造'!M$45</f>
        <v>1072</v>
      </c>
      <c r="O62" s="135"/>
      <c r="P62" s="135"/>
    </row>
    <row r="63" spans="1:16" x14ac:dyDescent="0.15">
      <c r="A63" s="135" t="s">
        <v>28</v>
      </c>
      <c r="B63" s="135">
        <f>'将来負担比率（分子）の構造'!I$44</f>
        <v>715</v>
      </c>
      <c r="C63" s="135"/>
      <c r="D63" s="135"/>
      <c r="E63" s="135">
        <f>'将来負担比率（分子）の構造'!J$44</f>
        <v>619</v>
      </c>
      <c r="F63" s="135"/>
      <c r="G63" s="135"/>
      <c r="H63" s="135">
        <f>'将来負担比率（分子）の構造'!K$44</f>
        <v>558</v>
      </c>
      <c r="I63" s="135"/>
      <c r="J63" s="135"/>
      <c r="K63" s="135">
        <f>'将来負担比率（分子）の構造'!L$44</f>
        <v>642</v>
      </c>
      <c r="L63" s="135"/>
      <c r="M63" s="135"/>
      <c r="N63" s="135">
        <f>'将来負担比率（分子）の構造'!M$44</f>
        <v>575</v>
      </c>
      <c r="O63" s="135"/>
      <c r="P63" s="135"/>
    </row>
    <row r="64" spans="1:16" x14ac:dyDescent="0.15">
      <c r="A64" s="135" t="s">
        <v>27</v>
      </c>
      <c r="B64" s="135">
        <f>'将来負担比率（分子）の構造'!I$43</f>
        <v>667</v>
      </c>
      <c r="C64" s="135"/>
      <c r="D64" s="135"/>
      <c r="E64" s="135">
        <f>'将来負担比率（分子）の構造'!J$43</f>
        <v>649</v>
      </c>
      <c r="F64" s="135"/>
      <c r="G64" s="135"/>
      <c r="H64" s="135">
        <f>'将来負担比率（分子）の構造'!K$43</f>
        <v>571</v>
      </c>
      <c r="I64" s="135"/>
      <c r="J64" s="135"/>
      <c r="K64" s="135">
        <f>'将来負担比率（分子）の構造'!L$43</f>
        <v>522</v>
      </c>
      <c r="L64" s="135"/>
      <c r="M64" s="135"/>
      <c r="N64" s="135">
        <f>'将来負担比率（分子）の構造'!M$43</f>
        <v>411</v>
      </c>
      <c r="O64" s="135"/>
      <c r="P64" s="135"/>
    </row>
    <row r="65" spans="1:16" x14ac:dyDescent="0.15">
      <c r="A65" s="135" t="s">
        <v>26</v>
      </c>
      <c r="B65" s="135">
        <f>'将来負担比率（分子）の構造'!I$42</f>
        <v>81</v>
      </c>
      <c r="C65" s="135"/>
      <c r="D65" s="135"/>
      <c r="E65" s="135">
        <f>'将来負担比率（分子）の構造'!J$42</f>
        <v>55</v>
      </c>
      <c r="F65" s="135"/>
      <c r="G65" s="135"/>
      <c r="H65" s="135">
        <f>'将来負担比率（分子）の構造'!K$42</f>
        <v>32</v>
      </c>
      <c r="I65" s="135"/>
      <c r="J65" s="135"/>
      <c r="K65" s="135">
        <f>'将来負担比率（分子）の構造'!L$42</f>
        <v>10</v>
      </c>
      <c r="L65" s="135"/>
      <c r="M65" s="135"/>
      <c r="N65" s="135">
        <f>'将来負担比率（分子）の構造'!M$42</f>
        <v>24</v>
      </c>
      <c r="O65" s="135"/>
      <c r="P65" s="135"/>
    </row>
    <row r="66" spans="1:16" x14ac:dyDescent="0.15">
      <c r="A66" s="135" t="s">
        <v>25</v>
      </c>
      <c r="B66" s="135">
        <f>'将来負担比率（分子）の構造'!I$41</f>
        <v>4507</v>
      </c>
      <c r="C66" s="135"/>
      <c r="D66" s="135"/>
      <c r="E66" s="135">
        <f>'将来負担比率（分子）の構造'!J$41</f>
        <v>4465</v>
      </c>
      <c r="F66" s="135"/>
      <c r="G66" s="135"/>
      <c r="H66" s="135">
        <f>'将来負担比率（分子）の構造'!K$41</f>
        <v>4352</v>
      </c>
      <c r="I66" s="135"/>
      <c r="J66" s="135"/>
      <c r="K66" s="135">
        <f>'将来負担比率（分子）の構造'!L$41</f>
        <v>4558</v>
      </c>
      <c r="L66" s="135"/>
      <c r="M66" s="135"/>
      <c r="N66" s="135">
        <f>'将来負担比率（分子）の構造'!M$41</f>
        <v>4421</v>
      </c>
      <c r="O66" s="135"/>
      <c r="P66" s="135"/>
    </row>
    <row r="67" spans="1:16" x14ac:dyDescent="0.15">
      <c r="A67" s="135" t="s">
        <v>63</v>
      </c>
      <c r="B67" s="135" t="e">
        <f>NA()</f>
        <v>#N/A</v>
      </c>
      <c r="C67" s="135">
        <f>IF(ISNUMBER('将来負担比率（分子）の構造'!I$52), IF('将来負担比率（分子）の構造'!I$52 &lt; 0, 0, '将来負担比率（分子）の構造'!I$52), NA())</f>
        <v>2845</v>
      </c>
      <c r="D67" s="135" t="e">
        <f>NA()</f>
        <v>#N/A</v>
      </c>
      <c r="E67" s="135" t="e">
        <f>NA()</f>
        <v>#N/A</v>
      </c>
      <c r="F67" s="135">
        <f>IF(ISNUMBER('将来負担比率（分子）の構造'!J$52), IF('将来負担比率（分子）の構造'!J$52 &lt; 0, 0, '将来負担比率（分子）の構造'!J$52), NA())</f>
        <v>2061</v>
      </c>
      <c r="G67" s="135" t="e">
        <f>NA()</f>
        <v>#N/A</v>
      </c>
      <c r="H67" s="135" t="e">
        <f>NA()</f>
        <v>#N/A</v>
      </c>
      <c r="I67" s="135">
        <f>IF(ISNUMBER('将来負担比率（分子）の構造'!K$52), IF('将来負担比率（分子）の構造'!K$52 &lt; 0, 0, '将来負担比率（分子）の構造'!K$52), NA())</f>
        <v>1556</v>
      </c>
      <c r="J67" s="135" t="e">
        <f>NA()</f>
        <v>#N/A</v>
      </c>
      <c r="K67" s="135" t="e">
        <f>NA()</f>
        <v>#N/A</v>
      </c>
      <c r="L67" s="135">
        <f>IF(ISNUMBER('将来負担比率（分子）の構造'!L$52), IF('将来負担比率（分子）の構造'!L$52 &lt; 0, 0, '将来負担比率（分子）の構造'!L$52), NA())</f>
        <v>1251</v>
      </c>
      <c r="M67" s="135" t="e">
        <f>NA()</f>
        <v>#N/A</v>
      </c>
      <c r="N67" s="135" t="e">
        <f>NA()</f>
        <v>#N/A</v>
      </c>
      <c r="O67" s="135">
        <f>IF(ISNUMBER('将来負担比率（分子）の構造'!M$52), IF('将来負担比率（分子）の構造'!M$52 &lt; 0, 0, '将来負担比率（分子）の構造'!M$52), NA())</f>
        <v>409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H19" workbookViewId="0">
      <selection activeCell="Z20" sqref="Z20:AC2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690220</v>
      </c>
      <c r="S5" s="637"/>
      <c r="T5" s="637"/>
      <c r="U5" s="637"/>
      <c r="V5" s="637"/>
      <c r="W5" s="637"/>
      <c r="X5" s="637"/>
      <c r="Y5" s="684"/>
      <c r="Z5" s="697">
        <v>17.899999999999999</v>
      </c>
      <c r="AA5" s="697"/>
      <c r="AB5" s="697"/>
      <c r="AC5" s="697"/>
      <c r="AD5" s="698">
        <v>690220</v>
      </c>
      <c r="AE5" s="698"/>
      <c r="AF5" s="698"/>
      <c r="AG5" s="698"/>
      <c r="AH5" s="698"/>
      <c r="AI5" s="698"/>
      <c r="AJ5" s="698"/>
      <c r="AK5" s="698"/>
      <c r="AL5" s="685">
        <v>26.8</v>
      </c>
      <c r="AM5" s="654"/>
      <c r="AN5" s="654"/>
      <c r="AO5" s="686"/>
      <c r="AP5" s="673" t="s">
        <v>208</v>
      </c>
      <c r="AQ5" s="674"/>
      <c r="AR5" s="674"/>
      <c r="AS5" s="674"/>
      <c r="AT5" s="674"/>
      <c r="AU5" s="674"/>
      <c r="AV5" s="674"/>
      <c r="AW5" s="674"/>
      <c r="AX5" s="674"/>
      <c r="AY5" s="674"/>
      <c r="AZ5" s="674"/>
      <c r="BA5" s="674"/>
      <c r="BB5" s="674"/>
      <c r="BC5" s="674"/>
      <c r="BD5" s="674"/>
      <c r="BE5" s="674"/>
      <c r="BF5" s="675"/>
      <c r="BG5" s="586">
        <v>686972</v>
      </c>
      <c r="BH5" s="587"/>
      <c r="BI5" s="587"/>
      <c r="BJ5" s="587"/>
      <c r="BK5" s="587"/>
      <c r="BL5" s="587"/>
      <c r="BM5" s="587"/>
      <c r="BN5" s="588"/>
      <c r="BO5" s="639">
        <v>99.5</v>
      </c>
      <c r="BP5" s="639"/>
      <c r="BQ5" s="639"/>
      <c r="BR5" s="639"/>
      <c r="BS5" s="640">
        <v>12024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19550</v>
      </c>
      <c r="S6" s="587"/>
      <c r="T6" s="587"/>
      <c r="U6" s="587"/>
      <c r="V6" s="587"/>
      <c r="W6" s="587"/>
      <c r="X6" s="587"/>
      <c r="Y6" s="588"/>
      <c r="Z6" s="639">
        <v>0.5</v>
      </c>
      <c r="AA6" s="639"/>
      <c r="AB6" s="639"/>
      <c r="AC6" s="639"/>
      <c r="AD6" s="640">
        <v>19550</v>
      </c>
      <c r="AE6" s="640"/>
      <c r="AF6" s="640"/>
      <c r="AG6" s="640"/>
      <c r="AH6" s="640"/>
      <c r="AI6" s="640"/>
      <c r="AJ6" s="640"/>
      <c r="AK6" s="640"/>
      <c r="AL6" s="609">
        <v>0.8</v>
      </c>
      <c r="AM6" s="641"/>
      <c r="AN6" s="641"/>
      <c r="AO6" s="642"/>
      <c r="AP6" s="583" t="s">
        <v>213</v>
      </c>
      <c r="AQ6" s="584"/>
      <c r="AR6" s="584"/>
      <c r="AS6" s="584"/>
      <c r="AT6" s="584"/>
      <c r="AU6" s="584"/>
      <c r="AV6" s="584"/>
      <c r="AW6" s="584"/>
      <c r="AX6" s="584"/>
      <c r="AY6" s="584"/>
      <c r="AZ6" s="584"/>
      <c r="BA6" s="584"/>
      <c r="BB6" s="584"/>
      <c r="BC6" s="584"/>
      <c r="BD6" s="584"/>
      <c r="BE6" s="584"/>
      <c r="BF6" s="585"/>
      <c r="BG6" s="586">
        <v>686972</v>
      </c>
      <c r="BH6" s="587"/>
      <c r="BI6" s="587"/>
      <c r="BJ6" s="587"/>
      <c r="BK6" s="587"/>
      <c r="BL6" s="587"/>
      <c r="BM6" s="587"/>
      <c r="BN6" s="588"/>
      <c r="BO6" s="639">
        <v>99.5</v>
      </c>
      <c r="BP6" s="639"/>
      <c r="BQ6" s="639"/>
      <c r="BR6" s="639"/>
      <c r="BS6" s="640">
        <v>12024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46027</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46027</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1902</v>
      </c>
      <c r="S7" s="587"/>
      <c r="T7" s="587"/>
      <c r="U7" s="587"/>
      <c r="V7" s="587"/>
      <c r="W7" s="587"/>
      <c r="X7" s="587"/>
      <c r="Y7" s="588"/>
      <c r="Z7" s="639">
        <v>0</v>
      </c>
      <c r="AA7" s="639"/>
      <c r="AB7" s="639"/>
      <c r="AC7" s="639"/>
      <c r="AD7" s="640">
        <v>1902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355022</v>
      </c>
      <c r="BH7" s="587"/>
      <c r="BI7" s="587"/>
      <c r="BJ7" s="587"/>
      <c r="BK7" s="587"/>
      <c r="BL7" s="587"/>
      <c r="BM7" s="587"/>
      <c r="BN7" s="588"/>
      <c r="BO7" s="639">
        <v>51.4</v>
      </c>
      <c r="BP7" s="639"/>
      <c r="BQ7" s="639"/>
      <c r="BR7" s="639"/>
      <c r="BS7" s="640">
        <v>12024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1065164</v>
      </c>
      <c r="CS7" s="587"/>
      <c r="CT7" s="587"/>
      <c r="CU7" s="587"/>
      <c r="CV7" s="587"/>
      <c r="CW7" s="587"/>
      <c r="CX7" s="587"/>
      <c r="CY7" s="588"/>
      <c r="CZ7" s="639">
        <v>28.1</v>
      </c>
      <c r="DA7" s="639"/>
      <c r="DB7" s="639"/>
      <c r="DC7" s="639"/>
      <c r="DD7" s="592">
        <v>31586</v>
      </c>
      <c r="DE7" s="587"/>
      <c r="DF7" s="587"/>
      <c r="DG7" s="587"/>
      <c r="DH7" s="587"/>
      <c r="DI7" s="587"/>
      <c r="DJ7" s="587"/>
      <c r="DK7" s="587"/>
      <c r="DL7" s="587"/>
      <c r="DM7" s="587"/>
      <c r="DN7" s="587"/>
      <c r="DO7" s="587"/>
      <c r="DP7" s="588"/>
      <c r="DQ7" s="592">
        <v>944395</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1667</v>
      </c>
      <c r="S8" s="587"/>
      <c r="T8" s="587"/>
      <c r="U8" s="587"/>
      <c r="V8" s="587"/>
      <c r="W8" s="587"/>
      <c r="X8" s="587"/>
      <c r="Y8" s="588"/>
      <c r="Z8" s="639">
        <v>0</v>
      </c>
      <c r="AA8" s="639"/>
      <c r="AB8" s="639"/>
      <c r="AC8" s="639"/>
      <c r="AD8" s="640">
        <v>1667</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8314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502147</v>
      </c>
      <c r="CS8" s="587"/>
      <c r="CT8" s="587"/>
      <c r="CU8" s="587"/>
      <c r="CV8" s="587"/>
      <c r="CW8" s="587"/>
      <c r="CX8" s="587"/>
      <c r="CY8" s="588"/>
      <c r="CZ8" s="639">
        <v>13.2</v>
      </c>
      <c r="DA8" s="639"/>
      <c r="DB8" s="639"/>
      <c r="DC8" s="639"/>
      <c r="DD8" s="592">
        <v>3446</v>
      </c>
      <c r="DE8" s="587"/>
      <c r="DF8" s="587"/>
      <c r="DG8" s="587"/>
      <c r="DH8" s="587"/>
      <c r="DI8" s="587"/>
      <c r="DJ8" s="587"/>
      <c r="DK8" s="587"/>
      <c r="DL8" s="587"/>
      <c r="DM8" s="587"/>
      <c r="DN8" s="587"/>
      <c r="DO8" s="587"/>
      <c r="DP8" s="588"/>
      <c r="DQ8" s="592">
        <v>278769</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2282</v>
      </c>
      <c r="S9" s="587"/>
      <c r="T9" s="587"/>
      <c r="U9" s="587"/>
      <c r="V9" s="587"/>
      <c r="W9" s="587"/>
      <c r="X9" s="587"/>
      <c r="Y9" s="588"/>
      <c r="Z9" s="639">
        <v>0.1</v>
      </c>
      <c r="AA9" s="639"/>
      <c r="AB9" s="639"/>
      <c r="AC9" s="639"/>
      <c r="AD9" s="640">
        <v>2282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273535</v>
      </c>
      <c r="BH9" s="587"/>
      <c r="BI9" s="587"/>
      <c r="BJ9" s="587"/>
      <c r="BK9" s="587"/>
      <c r="BL9" s="587"/>
      <c r="BM9" s="587"/>
      <c r="BN9" s="588"/>
      <c r="BO9" s="639">
        <v>39.6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649501</v>
      </c>
      <c r="CS9" s="587"/>
      <c r="CT9" s="587"/>
      <c r="CU9" s="587"/>
      <c r="CV9" s="587"/>
      <c r="CW9" s="587"/>
      <c r="CX9" s="587"/>
      <c r="CY9" s="588"/>
      <c r="CZ9" s="639">
        <v>17.100000000000001</v>
      </c>
      <c r="DA9" s="639"/>
      <c r="DB9" s="639"/>
      <c r="DC9" s="639"/>
      <c r="DD9" s="592" t="s">
        <v>112</v>
      </c>
      <c r="DE9" s="587"/>
      <c r="DF9" s="587"/>
      <c r="DG9" s="587"/>
      <c r="DH9" s="587"/>
      <c r="DI9" s="587"/>
      <c r="DJ9" s="587"/>
      <c r="DK9" s="587"/>
      <c r="DL9" s="587"/>
      <c r="DM9" s="587"/>
      <c r="DN9" s="587"/>
      <c r="DO9" s="587"/>
      <c r="DP9" s="588"/>
      <c r="DQ9" s="592">
        <v>579732</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62016</v>
      </c>
      <c r="S10" s="587"/>
      <c r="T10" s="587"/>
      <c r="U10" s="587"/>
      <c r="V10" s="587"/>
      <c r="W10" s="587"/>
      <c r="X10" s="587"/>
      <c r="Y10" s="588"/>
      <c r="Z10" s="639">
        <v>1.6</v>
      </c>
      <c r="AA10" s="639"/>
      <c r="AB10" s="639"/>
      <c r="AC10" s="639"/>
      <c r="AD10" s="640">
        <v>62016</v>
      </c>
      <c r="AE10" s="640"/>
      <c r="AF10" s="640"/>
      <c r="AG10" s="640"/>
      <c r="AH10" s="640"/>
      <c r="AI10" s="640"/>
      <c r="AJ10" s="640"/>
      <c r="AK10" s="640"/>
      <c r="AL10" s="609">
        <v>2.4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22841</v>
      </c>
      <c r="BH10" s="587"/>
      <c r="BI10" s="587"/>
      <c r="BJ10" s="587"/>
      <c r="BK10" s="587"/>
      <c r="BL10" s="587"/>
      <c r="BM10" s="587"/>
      <c r="BN10" s="588"/>
      <c r="BO10" s="639">
        <v>3.3</v>
      </c>
      <c r="BP10" s="639"/>
      <c r="BQ10" s="639"/>
      <c r="BR10" s="639"/>
      <c r="BS10" s="592">
        <v>3807</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50332</v>
      </c>
      <c r="BH11" s="587"/>
      <c r="BI11" s="587"/>
      <c r="BJ11" s="587"/>
      <c r="BK11" s="587"/>
      <c r="BL11" s="587"/>
      <c r="BM11" s="587"/>
      <c r="BN11" s="588"/>
      <c r="BO11" s="639">
        <v>7.3</v>
      </c>
      <c r="BP11" s="639"/>
      <c r="BQ11" s="639"/>
      <c r="BR11" s="639"/>
      <c r="BS11" s="592">
        <v>8217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98908</v>
      </c>
      <c r="CS11" s="587"/>
      <c r="CT11" s="587"/>
      <c r="CU11" s="587"/>
      <c r="CV11" s="587"/>
      <c r="CW11" s="587"/>
      <c r="CX11" s="587"/>
      <c r="CY11" s="588"/>
      <c r="CZ11" s="639">
        <v>2.6</v>
      </c>
      <c r="DA11" s="639"/>
      <c r="DB11" s="639"/>
      <c r="DC11" s="639"/>
      <c r="DD11" s="592">
        <v>13115</v>
      </c>
      <c r="DE11" s="587"/>
      <c r="DF11" s="587"/>
      <c r="DG11" s="587"/>
      <c r="DH11" s="587"/>
      <c r="DI11" s="587"/>
      <c r="DJ11" s="587"/>
      <c r="DK11" s="587"/>
      <c r="DL11" s="587"/>
      <c r="DM11" s="587"/>
      <c r="DN11" s="587"/>
      <c r="DO11" s="587"/>
      <c r="DP11" s="588"/>
      <c r="DQ11" s="592">
        <v>70168</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244361</v>
      </c>
      <c r="BH12" s="587"/>
      <c r="BI12" s="587"/>
      <c r="BJ12" s="587"/>
      <c r="BK12" s="587"/>
      <c r="BL12" s="587"/>
      <c r="BM12" s="587"/>
      <c r="BN12" s="588"/>
      <c r="BO12" s="639">
        <v>35.4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121384</v>
      </c>
      <c r="CS12" s="587"/>
      <c r="CT12" s="587"/>
      <c r="CU12" s="587"/>
      <c r="CV12" s="587"/>
      <c r="CW12" s="587"/>
      <c r="CX12" s="587"/>
      <c r="CY12" s="588"/>
      <c r="CZ12" s="639">
        <v>3.2</v>
      </c>
      <c r="DA12" s="639"/>
      <c r="DB12" s="639"/>
      <c r="DC12" s="639"/>
      <c r="DD12" s="592" t="s">
        <v>112</v>
      </c>
      <c r="DE12" s="587"/>
      <c r="DF12" s="587"/>
      <c r="DG12" s="587"/>
      <c r="DH12" s="587"/>
      <c r="DI12" s="587"/>
      <c r="DJ12" s="587"/>
      <c r="DK12" s="587"/>
      <c r="DL12" s="587"/>
      <c r="DM12" s="587"/>
      <c r="DN12" s="587"/>
      <c r="DO12" s="587"/>
      <c r="DP12" s="588"/>
      <c r="DQ12" s="592">
        <v>71551</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5046</v>
      </c>
      <c r="S13" s="587"/>
      <c r="T13" s="587"/>
      <c r="U13" s="587"/>
      <c r="V13" s="587"/>
      <c r="W13" s="587"/>
      <c r="X13" s="587"/>
      <c r="Y13" s="588"/>
      <c r="Z13" s="639">
        <v>0.1</v>
      </c>
      <c r="AA13" s="639"/>
      <c r="AB13" s="639"/>
      <c r="AC13" s="639"/>
      <c r="AD13" s="640">
        <v>5046</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241402</v>
      </c>
      <c r="BH13" s="587"/>
      <c r="BI13" s="587"/>
      <c r="BJ13" s="587"/>
      <c r="BK13" s="587"/>
      <c r="BL13" s="587"/>
      <c r="BM13" s="587"/>
      <c r="BN13" s="588"/>
      <c r="BO13" s="639">
        <v>35</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173752</v>
      </c>
      <c r="CS13" s="587"/>
      <c r="CT13" s="587"/>
      <c r="CU13" s="587"/>
      <c r="CV13" s="587"/>
      <c r="CW13" s="587"/>
      <c r="CX13" s="587"/>
      <c r="CY13" s="588"/>
      <c r="CZ13" s="639">
        <v>4.5999999999999996</v>
      </c>
      <c r="DA13" s="639"/>
      <c r="DB13" s="639"/>
      <c r="DC13" s="639"/>
      <c r="DD13" s="592">
        <v>45566</v>
      </c>
      <c r="DE13" s="587"/>
      <c r="DF13" s="587"/>
      <c r="DG13" s="587"/>
      <c r="DH13" s="587"/>
      <c r="DI13" s="587"/>
      <c r="DJ13" s="587"/>
      <c r="DK13" s="587"/>
      <c r="DL13" s="587"/>
      <c r="DM13" s="587"/>
      <c r="DN13" s="587"/>
      <c r="DO13" s="587"/>
      <c r="DP13" s="588"/>
      <c r="DQ13" s="592">
        <v>127477</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11387</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240543</v>
      </c>
      <c r="CS14" s="587"/>
      <c r="CT14" s="587"/>
      <c r="CU14" s="587"/>
      <c r="CV14" s="587"/>
      <c r="CW14" s="587"/>
      <c r="CX14" s="587"/>
      <c r="CY14" s="588"/>
      <c r="CZ14" s="639">
        <v>6.3</v>
      </c>
      <c r="DA14" s="639"/>
      <c r="DB14" s="639"/>
      <c r="DC14" s="639"/>
      <c r="DD14" s="592" t="s">
        <v>112</v>
      </c>
      <c r="DE14" s="587"/>
      <c r="DF14" s="587"/>
      <c r="DG14" s="587"/>
      <c r="DH14" s="587"/>
      <c r="DI14" s="587"/>
      <c r="DJ14" s="587"/>
      <c r="DK14" s="587"/>
      <c r="DL14" s="587"/>
      <c r="DM14" s="587"/>
      <c r="DN14" s="587"/>
      <c r="DO14" s="587"/>
      <c r="DP14" s="588"/>
      <c r="DQ14" s="592">
        <v>240543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765</v>
      </c>
      <c r="S15" s="587"/>
      <c r="T15" s="587"/>
      <c r="U15" s="587"/>
      <c r="V15" s="587"/>
      <c r="W15" s="587"/>
      <c r="X15" s="587"/>
      <c r="Y15" s="588"/>
      <c r="Z15" s="639">
        <v>0</v>
      </c>
      <c r="AA15" s="639"/>
      <c r="AB15" s="639"/>
      <c r="AC15" s="639"/>
      <c r="AD15" s="640">
        <v>765</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76202</v>
      </c>
      <c r="BH15" s="587"/>
      <c r="BI15" s="587"/>
      <c r="BJ15" s="587"/>
      <c r="BK15" s="587"/>
      <c r="BL15" s="587"/>
      <c r="BM15" s="587"/>
      <c r="BN15" s="588"/>
      <c r="BO15" s="639">
        <v>11</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458970</v>
      </c>
      <c r="CS15" s="587"/>
      <c r="CT15" s="587"/>
      <c r="CU15" s="587"/>
      <c r="CV15" s="587"/>
      <c r="CW15" s="587"/>
      <c r="CX15" s="587"/>
      <c r="CY15" s="588"/>
      <c r="CZ15" s="639">
        <v>12.1</v>
      </c>
      <c r="DA15" s="639"/>
      <c r="DB15" s="639"/>
      <c r="DC15" s="639"/>
      <c r="DD15" s="592">
        <v>1239</v>
      </c>
      <c r="DE15" s="587"/>
      <c r="DF15" s="587"/>
      <c r="DG15" s="587"/>
      <c r="DH15" s="587"/>
      <c r="DI15" s="587"/>
      <c r="DJ15" s="587"/>
      <c r="DK15" s="587"/>
      <c r="DL15" s="587"/>
      <c r="DM15" s="587"/>
      <c r="DN15" s="587"/>
      <c r="DO15" s="587"/>
      <c r="DP15" s="588"/>
      <c r="DQ15" s="592">
        <v>417460</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2156646</v>
      </c>
      <c r="S16" s="587"/>
      <c r="T16" s="587"/>
      <c r="U16" s="587"/>
      <c r="V16" s="587"/>
      <c r="W16" s="587"/>
      <c r="X16" s="587"/>
      <c r="Y16" s="588"/>
      <c r="Z16" s="639">
        <v>56</v>
      </c>
      <c r="AA16" s="639"/>
      <c r="AB16" s="639"/>
      <c r="AC16" s="639"/>
      <c r="AD16" s="640">
        <v>1789923</v>
      </c>
      <c r="AE16" s="640"/>
      <c r="AF16" s="640"/>
      <c r="AG16" s="640"/>
      <c r="AH16" s="640"/>
      <c r="AI16" s="640"/>
      <c r="AJ16" s="640"/>
      <c r="AK16" s="640"/>
      <c r="AL16" s="609">
        <v>69.5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1789923</v>
      </c>
      <c r="S17" s="587"/>
      <c r="T17" s="587"/>
      <c r="U17" s="587"/>
      <c r="V17" s="587"/>
      <c r="W17" s="587"/>
      <c r="X17" s="587"/>
      <c r="Y17" s="588"/>
      <c r="Z17" s="639">
        <v>46.5</v>
      </c>
      <c r="AA17" s="639"/>
      <c r="AB17" s="639"/>
      <c r="AC17" s="639"/>
      <c r="AD17" s="640">
        <v>1789923</v>
      </c>
      <c r="AE17" s="640"/>
      <c r="AF17" s="640"/>
      <c r="AG17" s="640"/>
      <c r="AH17" s="640"/>
      <c r="AI17" s="640"/>
      <c r="AJ17" s="640"/>
      <c r="AK17" s="640"/>
      <c r="AL17" s="609">
        <v>69.5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438414</v>
      </c>
      <c r="CS17" s="587"/>
      <c r="CT17" s="587"/>
      <c r="CU17" s="587"/>
      <c r="CV17" s="587"/>
      <c r="CW17" s="587"/>
      <c r="CX17" s="587"/>
      <c r="CY17" s="588"/>
      <c r="CZ17" s="639">
        <v>11.6</v>
      </c>
      <c r="DA17" s="639"/>
      <c r="DB17" s="639"/>
      <c r="DC17" s="639"/>
      <c r="DD17" s="592" t="s">
        <v>112</v>
      </c>
      <c r="DE17" s="587"/>
      <c r="DF17" s="587"/>
      <c r="DG17" s="587"/>
      <c r="DH17" s="587"/>
      <c r="DI17" s="587"/>
      <c r="DJ17" s="587"/>
      <c r="DK17" s="587"/>
      <c r="DL17" s="587"/>
      <c r="DM17" s="587"/>
      <c r="DN17" s="587"/>
      <c r="DO17" s="587"/>
      <c r="DP17" s="588"/>
      <c r="DQ17" s="592">
        <v>418733</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366710</v>
      </c>
      <c r="S18" s="587"/>
      <c r="T18" s="587"/>
      <c r="U18" s="587"/>
      <c r="V18" s="587"/>
      <c r="W18" s="587"/>
      <c r="X18" s="587"/>
      <c r="Y18" s="588"/>
      <c r="Z18" s="639">
        <v>9.5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13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3248</v>
      </c>
      <c r="BH19" s="587"/>
      <c r="BI19" s="587"/>
      <c r="BJ19" s="587"/>
      <c r="BK19" s="587"/>
      <c r="BL19" s="587"/>
      <c r="BM19" s="587"/>
      <c r="BN19" s="588"/>
      <c r="BO19" s="639">
        <v>0.5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2940094</v>
      </c>
      <c r="S20" s="587"/>
      <c r="T20" s="587"/>
      <c r="U20" s="587"/>
      <c r="V20" s="587"/>
      <c r="W20" s="587"/>
      <c r="X20" s="587"/>
      <c r="Y20" s="588"/>
      <c r="Z20" s="639">
        <v>76.3</v>
      </c>
      <c r="AA20" s="639"/>
      <c r="AB20" s="639"/>
      <c r="AC20" s="639"/>
      <c r="AD20" s="640">
        <v>2573371</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3248</v>
      </c>
      <c r="BH20" s="587"/>
      <c r="BI20" s="587"/>
      <c r="BJ20" s="587"/>
      <c r="BK20" s="587"/>
      <c r="BL20" s="587"/>
      <c r="BM20" s="587"/>
      <c r="BN20" s="588"/>
      <c r="BO20" s="639">
        <v>0.5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3794810</v>
      </c>
      <c r="CS20" s="587"/>
      <c r="CT20" s="587"/>
      <c r="CU20" s="587"/>
      <c r="CV20" s="587"/>
      <c r="CW20" s="587"/>
      <c r="CX20" s="587"/>
      <c r="CY20" s="588"/>
      <c r="CZ20" s="639">
        <v>100</v>
      </c>
      <c r="DA20" s="639"/>
      <c r="DB20" s="639"/>
      <c r="DC20" s="639"/>
      <c r="DD20" s="592">
        <v>94952</v>
      </c>
      <c r="DE20" s="587"/>
      <c r="DF20" s="587"/>
      <c r="DG20" s="587"/>
      <c r="DH20" s="587"/>
      <c r="DI20" s="587"/>
      <c r="DJ20" s="587"/>
      <c r="DK20" s="587"/>
      <c r="DL20" s="587"/>
      <c r="DM20" s="587"/>
      <c r="DN20" s="587"/>
      <c r="DO20" s="587"/>
      <c r="DP20" s="588"/>
      <c r="DQ20" s="592">
        <v>3194855</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3248</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35349</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104532</v>
      </c>
      <c r="S23" s="587"/>
      <c r="T23" s="587"/>
      <c r="U23" s="587"/>
      <c r="V23" s="587"/>
      <c r="W23" s="587"/>
      <c r="X23" s="587"/>
      <c r="Y23" s="588"/>
      <c r="Z23" s="639">
        <v>2.7</v>
      </c>
      <c r="AA23" s="639"/>
      <c r="AB23" s="639"/>
      <c r="AC23" s="639"/>
      <c r="AD23" s="640" t="s">
        <v>112</v>
      </c>
      <c r="AE23" s="640"/>
      <c r="AF23" s="640"/>
      <c r="AG23" s="640"/>
      <c r="AH23" s="640"/>
      <c r="AI23" s="640"/>
      <c r="AJ23" s="640"/>
      <c r="AK23" s="640"/>
      <c r="AL23" s="609" t="s">
        <v>112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33561</v>
      </c>
      <c r="S24" s="587"/>
      <c r="T24" s="587"/>
      <c r="U24" s="587"/>
      <c r="V24" s="587"/>
      <c r="W24" s="587"/>
      <c r="X24" s="587"/>
      <c r="Y24" s="588"/>
      <c r="Z24" s="639">
        <v>0.9</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1484009</v>
      </c>
      <c r="CS24" s="637"/>
      <c r="CT24" s="637"/>
      <c r="CU24" s="637"/>
      <c r="CV24" s="637"/>
      <c r="CW24" s="637"/>
      <c r="CX24" s="637"/>
      <c r="CY24" s="684"/>
      <c r="CZ24" s="688">
        <v>39.1</v>
      </c>
      <c r="DA24" s="689"/>
      <c r="DB24" s="689"/>
      <c r="DC24" s="690"/>
      <c r="DD24" s="683">
        <v>1266649</v>
      </c>
      <c r="DE24" s="637"/>
      <c r="DF24" s="637"/>
      <c r="DG24" s="637"/>
      <c r="DH24" s="637"/>
      <c r="DI24" s="637"/>
      <c r="DJ24" s="637"/>
      <c r="DK24" s="684"/>
      <c r="DL24" s="683">
        <v>1263975</v>
      </c>
      <c r="DM24" s="637"/>
      <c r="DN24" s="637"/>
      <c r="DO24" s="637"/>
      <c r="DP24" s="637"/>
      <c r="DQ24" s="637"/>
      <c r="DR24" s="637"/>
      <c r="DS24" s="637"/>
      <c r="DT24" s="637"/>
      <c r="DU24" s="637"/>
      <c r="DV24" s="684"/>
      <c r="DW24" s="685">
        <v>46.2</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137888</v>
      </c>
      <c r="S25" s="587"/>
      <c r="T25" s="587"/>
      <c r="U25" s="587"/>
      <c r="V25" s="587"/>
      <c r="W25" s="587"/>
      <c r="X25" s="587"/>
      <c r="Y25" s="588"/>
      <c r="Z25" s="639">
        <v>3.6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837174</v>
      </c>
      <c r="CS25" s="605"/>
      <c r="CT25" s="605"/>
      <c r="CU25" s="605"/>
      <c r="CV25" s="605"/>
      <c r="CW25" s="605"/>
      <c r="CX25" s="605"/>
      <c r="CY25" s="606"/>
      <c r="CZ25" s="589">
        <v>22.1</v>
      </c>
      <c r="DA25" s="607"/>
      <c r="DB25" s="607"/>
      <c r="DC25" s="608"/>
      <c r="DD25" s="592">
        <v>790366</v>
      </c>
      <c r="DE25" s="605"/>
      <c r="DF25" s="605"/>
      <c r="DG25" s="605"/>
      <c r="DH25" s="605"/>
      <c r="DI25" s="605"/>
      <c r="DJ25" s="605"/>
      <c r="DK25" s="606"/>
      <c r="DL25" s="592">
        <v>789370</v>
      </c>
      <c r="DM25" s="605"/>
      <c r="DN25" s="605"/>
      <c r="DO25" s="605"/>
      <c r="DP25" s="605"/>
      <c r="DQ25" s="605"/>
      <c r="DR25" s="605"/>
      <c r="DS25" s="605"/>
      <c r="DT25" s="605"/>
      <c r="DU25" s="605"/>
      <c r="DV25" s="606"/>
      <c r="DW25" s="609">
        <v>28.9</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542738</v>
      </c>
      <c r="CS26" s="587"/>
      <c r="CT26" s="587"/>
      <c r="CU26" s="587"/>
      <c r="CV26" s="587"/>
      <c r="CW26" s="587"/>
      <c r="CX26" s="587"/>
      <c r="CY26" s="588"/>
      <c r="CZ26" s="589">
        <v>14.3</v>
      </c>
      <c r="DA26" s="607"/>
      <c r="DB26" s="607"/>
      <c r="DC26" s="608"/>
      <c r="DD26" s="592">
        <v>499708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148984</v>
      </c>
      <c r="S27" s="587"/>
      <c r="T27" s="587"/>
      <c r="U27" s="587"/>
      <c r="V27" s="587"/>
      <c r="W27" s="587"/>
      <c r="X27" s="587"/>
      <c r="Y27" s="588"/>
      <c r="Z27" s="639">
        <v>3.9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690220</v>
      </c>
      <c r="BH27" s="587"/>
      <c r="BI27" s="587"/>
      <c r="BJ27" s="587"/>
      <c r="BK27" s="587"/>
      <c r="BL27" s="587"/>
      <c r="BM27" s="587"/>
      <c r="BN27" s="588"/>
      <c r="BO27" s="639">
        <v>100</v>
      </c>
      <c r="BP27" s="639"/>
      <c r="BQ27" s="639"/>
      <c r="BR27" s="639"/>
      <c r="BS27" s="592">
        <v>12024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208421</v>
      </c>
      <c r="CS27" s="605"/>
      <c r="CT27" s="605"/>
      <c r="CU27" s="605"/>
      <c r="CV27" s="605"/>
      <c r="CW27" s="605"/>
      <c r="CX27" s="605"/>
      <c r="CY27" s="606"/>
      <c r="CZ27" s="589">
        <v>5.5</v>
      </c>
      <c r="DA27" s="607"/>
      <c r="DB27" s="607"/>
      <c r="DC27" s="608"/>
      <c r="DD27" s="592">
        <v>57550</v>
      </c>
      <c r="DE27" s="605"/>
      <c r="DF27" s="605"/>
      <c r="DG27" s="605"/>
      <c r="DH27" s="605"/>
      <c r="DI27" s="605"/>
      <c r="DJ27" s="605"/>
      <c r="DK27" s="606"/>
      <c r="DL27" s="592">
        <v>55872</v>
      </c>
      <c r="DM27" s="605"/>
      <c r="DN27" s="605"/>
      <c r="DO27" s="605"/>
      <c r="DP27" s="605"/>
      <c r="DQ27" s="605"/>
      <c r="DR27" s="605"/>
      <c r="DS27" s="605"/>
      <c r="DT27" s="605"/>
      <c r="DU27" s="605"/>
      <c r="DV27" s="606"/>
      <c r="DW27" s="609">
        <v>2</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17566</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438414</v>
      </c>
      <c r="CS28" s="587"/>
      <c r="CT28" s="587"/>
      <c r="CU28" s="587"/>
      <c r="CV28" s="587"/>
      <c r="CW28" s="587"/>
      <c r="CX28" s="587"/>
      <c r="CY28" s="588"/>
      <c r="CZ28" s="589">
        <v>11.6</v>
      </c>
      <c r="DA28" s="607"/>
      <c r="DB28" s="607"/>
      <c r="DC28" s="608"/>
      <c r="DD28" s="592">
        <v>418733</v>
      </c>
      <c r="DE28" s="587"/>
      <c r="DF28" s="587"/>
      <c r="DG28" s="587"/>
      <c r="DH28" s="587"/>
      <c r="DI28" s="587"/>
      <c r="DJ28" s="587"/>
      <c r="DK28" s="588"/>
      <c r="DL28" s="592">
        <v>418733</v>
      </c>
      <c r="DM28" s="587"/>
      <c r="DN28" s="587"/>
      <c r="DO28" s="587"/>
      <c r="DP28" s="587"/>
      <c r="DQ28" s="587"/>
      <c r="DR28" s="587"/>
      <c r="DS28" s="587"/>
      <c r="DT28" s="587"/>
      <c r="DU28" s="587"/>
      <c r="DV28" s="588"/>
      <c r="DW28" s="609">
        <v>15.3</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24408</v>
      </c>
      <c r="S29" s="587"/>
      <c r="T29" s="587"/>
      <c r="U29" s="587"/>
      <c r="V29" s="587"/>
      <c r="W29" s="587"/>
      <c r="X29" s="587"/>
      <c r="Y29" s="588"/>
      <c r="Z29" s="639">
        <v>0.6</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438414</v>
      </c>
      <c r="CS29" s="605"/>
      <c r="CT29" s="605"/>
      <c r="CU29" s="605"/>
      <c r="CV29" s="605"/>
      <c r="CW29" s="605"/>
      <c r="CX29" s="605"/>
      <c r="CY29" s="606"/>
      <c r="CZ29" s="589">
        <v>11.6</v>
      </c>
      <c r="DA29" s="607"/>
      <c r="DB29" s="607"/>
      <c r="DC29" s="608"/>
      <c r="DD29" s="592">
        <v>418733</v>
      </c>
      <c r="DE29" s="605"/>
      <c r="DF29" s="605"/>
      <c r="DG29" s="605"/>
      <c r="DH29" s="605"/>
      <c r="DI29" s="605"/>
      <c r="DJ29" s="605"/>
      <c r="DK29" s="606"/>
      <c r="DL29" s="592">
        <v>418733</v>
      </c>
      <c r="DM29" s="605"/>
      <c r="DN29" s="605"/>
      <c r="DO29" s="605"/>
      <c r="DP29" s="605"/>
      <c r="DQ29" s="605"/>
      <c r="DR29" s="605"/>
      <c r="DS29" s="605"/>
      <c r="DT29" s="605"/>
      <c r="DU29" s="605"/>
      <c r="DV29" s="606"/>
      <c r="DW29" s="609">
        <v>15.3</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5811</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96.6</v>
      </c>
      <c r="BH30" s="653"/>
      <c r="BI30" s="653"/>
      <c r="BJ30" s="653"/>
      <c r="BK30" s="653"/>
      <c r="BL30" s="653"/>
      <c r="BM30" s="654">
        <v>83.9</v>
      </c>
      <c r="BN30" s="653"/>
      <c r="BO30" s="653"/>
      <c r="BP30" s="653"/>
      <c r="BQ30" s="655"/>
      <c r="BR30" s="652">
        <v>96.5</v>
      </c>
      <c r="BS30" s="653"/>
      <c r="BT30" s="653"/>
      <c r="BU30" s="653"/>
      <c r="BV30" s="653"/>
      <c r="BW30" s="653"/>
      <c r="BX30" s="654">
        <v>82.3</v>
      </c>
      <c r="BY30" s="653"/>
      <c r="BZ30" s="653"/>
      <c r="CA30" s="653"/>
      <c r="CB30" s="655"/>
      <c r="CD30" s="658"/>
      <c r="CE30" s="659"/>
      <c r="CF30" s="623" t="s">
        <v>292</v>
      </c>
      <c r="CG30" s="620"/>
      <c r="CH30" s="620"/>
      <c r="CI30" s="620"/>
      <c r="CJ30" s="620"/>
      <c r="CK30" s="620"/>
      <c r="CL30" s="620"/>
      <c r="CM30" s="620"/>
      <c r="CN30" s="620"/>
      <c r="CO30" s="620"/>
      <c r="CP30" s="620"/>
      <c r="CQ30" s="621"/>
      <c r="CR30" s="586">
        <v>372879</v>
      </c>
      <c r="CS30" s="587"/>
      <c r="CT30" s="587"/>
      <c r="CU30" s="587"/>
      <c r="CV30" s="587"/>
      <c r="CW30" s="587"/>
      <c r="CX30" s="587"/>
      <c r="CY30" s="588"/>
      <c r="CZ30" s="589">
        <v>9.8000000000000007</v>
      </c>
      <c r="DA30" s="607"/>
      <c r="DB30" s="607"/>
      <c r="DC30" s="608"/>
      <c r="DD30" s="592">
        <v>353198</v>
      </c>
      <c r="DE30" s="587"/>
      <c r="DF30" s="587"/>
      <c r="DG30" s="587"/>
      <c r="DH30" s="587"/>
      <c r="DI30" s="587"/>
      <c r="DJ30" s="587"/>
      <c r="DK30" s="588"/>
      <c r="DL30" s="592">
        <v>353198</v>
      </c>
      <c r="DM30" s="587"/>
      <c r="DN30" s="587"/>
      <c r="DO30" s="587"/>
      <c r="DP30" s="587"/>
      <c r="DQ30" s="587"/>
      <c r="DR30" s="587"/>
      <c r="DS30" s="587"/>
      <c r="DT30" s="587"/>
      <c r="DU30" s="587"/>
      <c r="DV30" s="588"/>
      <c r="DW30" s="609">
        <v>12.9</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133727</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96.2</v>
      </c>
      <c r="BH31" s="605"/>
      <c r="BI31" s="605"/>
      <c r="BJ31" s="605"/>
      <c r="BK31" s="605"/>
      <c r="BL31" s="605"/>
      <c r="BM31" s="641">
        <v>86.1</v>
      </c>
      <c r="BN31" s="651"/>
      <c r="BO31" s="651"/>
      <c r="BP31" s="651"/>
      <c r="BQ31" s="615"/>
      <c r="BR31" s="650">
        <v>96.3</v>
      </c>
      <c r="BS31" s="605"/>
      <c r="BT31" s="605"/>
      <c r="BU31" s="605"/>
      <c r="BV31" s="605"/>
      <c r="BW31" s="605"/>
      <c r="BX31" s="641">
        <v>84.8</v>
      </c>
      <c r="BY31" s="651"/>
      <c r="BZ31" s="651"/>
      <c r="CA31" s="651"/>
      <c r="CB31" s="615"/>
      <c r="CD31" s="658"/>
      <c r="CE31" s="659"/>
      <c r="CF31" s="623" t="s">
        <v>296</v>
      </c>
      <c r="CG31" s="620"/>
      <c r="CH31" s="620"/>
      <c r="CI31" s="620"/>
      <c r="CJ31" s="620"/>
      <c r="CK31" s="620"/>
      <c r="CL31" s="620"/>
      <c r="CM31" s="620"/>
      <c r="CN31" s="620"/>
      <c r="CO31" s="620"/>
      <c r="CP31" s="620"/>
      <c r="CQ31" s="621"/>
      <c r="CR31" s="586">
        <v>65535</v>
      </c>
      <c r="CS31" s="605"/>
      <c r="CT31" s="605"/>
      <c r="CU31" s="605"/>
      <c r="CV31" s="605"/>
      <c r="CW31" s="605"/>
      <c r="CX31" s="605"/>
      <c r="CY31" s="606"/>
      <c r="CZ31" s="589">
        <v>1.7</v>
      </c>
      <c r="DA31" s="607"/>
      <c r="DB31" s="607"/>
      <c r="DC31" s="608"/>
      <c r="DD31" s="592">
        <v>65535</v>
      </c>
      <c r="DE31" s="605"/>
      <c r="DF31" s="605"/>
      <c r="DG31" s="605"/>
      <c r="DH31" s="605"/>
      <c r="DI31" s="605"/>
      <c r="DJ31" s="605"/>
      <c r="DK31" s="606"/>
      <c r="DL31" s="592">
        <v>65535</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34773</v>
      </c>
      <c r="S32" s="587"/>
      <c r="T32" s="587"/>
      <c r="U32" s="587"/>
      <c r="V32" s="587"/>
      <c r="W32" s="587"/>
      <c r="X32" s="587"/>
      <c r="Y32" s="588"/>
      <c r="Z32" s="639">
        <v>0.9</v>
      </c>
      <c r="AA32" s="639"/>
      <c r="AB32" s="639"/>
      <c r="AC32" s="639"/>
      <c r="AD32" s="640">
        <v>814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95.9</v>
      </c>
      <c r="BH32" s="571"/>
      <c r="BI32" s="571"/>
      <c r="BJ32" s="571"/>
      <c r="BK32" s="571"/>
      <c r="BL32" s="571"/>
      <c r="BM32" s="634">
        <v>76.400000000000006</v>
      </c>
      <c r="BN32" s="571"/>
      <c r="BO32" s="571"/>
      <c r="BP32" s="571"/>
      <c r="BQ32" s="628"/>
      <c r="BR32" s="649">
        <v>95.5</v>
      </c>
      <c r="BS32" s="571"/>
      <c r="BT32" s="571"/>
      <c r="BU32" s="571"/>
      <c r="BV32" s="571"/>
      <c r="BW32" s="571"/>
      <c r="BX32" s="634">
        <v>74.5</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235393</v>
      </c>
      <c r="S33" s="587"/>
      <c r="T33" s="587"/>
      <c r="U33" s="587"/>
      <c r="V33" s="587"/>
      <c r="W33" s="587"/>
      <c r="X33" s="587"/>
      <c r="Y33" s="588"/>
      <c r="Z33" s="639">
        <v>6.1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2215849</v>
      </c>
      <c r="CS33" s="605"/>
      <c r="CT33" s="605"/>
      <c r="CU33" s="605"/>
      <c r="CV33" s="605"/>
      <c r="CW33" s="605"/>
      <c r="CX33" s="605"/>
      <c r="CY33" s="606"/>
      <c r="CZ33" s="589">
        <v>58.4</v>
      </c>
      <c r="DA33" s="607"/>
      <c r="DB33" s="607"/>
      <c r="DC33" s="608"/>
      <c r="DD33" s="592">
        <v>1901058</v>
      </c>
      <c r="DE33" s="605"/>
      <c r="DF33" s="605"/>
      <c r="DG33" s="605"/>
      <c r="DH33" s="605"/>
      <c r="DI33" s="605"/>
      <c r="DJ33" s="605"/>
      <c r="DK33" s="606"/>
      <c r="DL33" s="592">
        <v>931162</v>
      </c>
      <c r="DM33" s="605"/>
      <c r="DN33" s="605"/>
      <c r="DO33" s="605"/>
      <c r="DP33" s="605"/>
      <c r="DQ33" s="605"/>
      <c r="DR33" s="605"/>
      <c r="DS33" s="605"/>
      <c r="DT33" s="605"/>
      <c r="DU33" s="605"/>
      <c r="DV33" s="606"/>
      <c r="DW33" s="609">
        <v>34.1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586192</v>
      </c>
      <c r="CS34" s="587"/>
      <c r="CT34" s="587"/>
      <c r="CU34" s="587"/>
      <c r="CV34" s="587"/>
      <c r="CW34" s="587"/>
      <c r="CX34" s="587"/>
      <c r="CY34" s="588"/>
      <c r="CZ34" s="589">
        <v>15.4</v>
      </c>
      <c r="DA34" s="607"/>
      <c r="DB34" s="607"/>
      <c r="DC34" s="608"/>
      <c r="DD34" s="592">
        <v>425995</v>
      </c>
      <c r="DE34" s="587"/>
      <c r="DF34" s="587"/>
      <c r="DG34" s="587"/>
      <c r="DH34" s="587"/>
      <c r="DI34" s="587"/>
      <c r="DJ34" s="587"/>
      <c r="DK34" s="588"/>
      <c r="DL34" s="592">
        <v>319978</v>
      </c>
      <c r="DM34" s="587"/>
      <c r="DN34" s="587"/>
      <c r="DO34" s="587"/>
      <c r="DP34" s="587"/>
      <c r="DQ34" s="587"/>
      <c r="DR34" s="587"/>
      <c r="DS34" s="587"/>
      <c r="DT34" s="587"/>
      <c r="DU34" s="587"/>
      <c r="DV34" s="588"/>
      <c r="DW34" s="609">
        <v>11.7</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160093</v>
      </c>
      <c r="S35" s="587"/>
      <c r="T35" s="587"/>
      <c r="U35" s="587"/>
      <c r="V35" s="587"/>
      <c r="W35" s="587"/>
      <c r="X35" s="587"/>
      <c r="Y35" s="588"/>
      <c r="Z35" s="639">
        <v>4.2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275231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66218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154590</v>
      </c>
      <c r="CS35" s="605"/>
      <c r="CT35" s="605"/>
      <c r="CU35" s="605"/>
      <c r="CV35" s="605"/>
      <c r="CW35" s="605"/>
      <c r="CX35" s="605"/>
      <c r="CY35" s="606"/>
      <c r="CZ35" s="589">
        <v>4.0999999999999996</v>
      </c>
      <c r="DA35" s="607"/>
      <c r="DB35" s="607"/>
      <c r="DC35" s="608"/>
      <c r="DD35" s="592">
        <v>130233</v>
      </c>
      <c r="DE35" s="605"/>
      <c r="DF35" s="605"/>
      <c r="DG35" s="605"/>
      <c r="DH35" s="605"/>
      <c r="DI35" s="605"/>
      <c r="DJ35" s="605"/>
      <c r="DK35" s="606"/>
      <c r="DL35" s="592">
        <v>94780</v>
      </c>
      <c r="DM35" s="605"/>
      <c r="DN35" s="605"/>
      <c r="DO35" s="605"/>
      <c r="DP35" s="605"/>
      <c r="DQ35" s="605"/>
      <c r="DR35" s="605"/>
      <c r="DS35" s="605"/>
      <c r="DT35" s="605"/>
      <c r="DU35" s="605"/>
      <c r="DV35" s="606"/>
      <c r="DW35" s="609">
        <v>3.5</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3852086</v>
      </c>
      <c r="S36" s="627"/>
      <c r="T36" s="627"/>
      <c r="U36" s="627"/>
      <c r="V36" s="627"/>
      <c r="W36" s="627"/>
      <c r="X36" s="627"/>
      <c r="Y36" s="630"/>
      <c r="Z36" s="631">
        <v>100</v>
      </c>
      <c r="AA36" s="631"/>
      <c r="AB36" s="631"/>
      <c r="AC36" s="631"/>
      <c r="AD36" s="632">
        <v>2574185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33652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61291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685878</v>
      </c>
      <c r="CS36" s="587"/>
      <c r="CT36" s="587"/>
      <c r="CU36" s="587"/>
      <c r="CV36" s="587"/>
      <c r="CW36" s="587"/>
      <c r="CX36" s="587"/>
      <c r="CY36" s="588"/>
      <c r="CZ36" s="589">
        <v>18.100000000000001</v>
      </c>
      <c r="DA36" s="607"/>
      <c r="DB36" s="607"/>
      <c r="DC36" s="608"/>
      <c r="DD36" s="592">
        <v>607835</v>
      </c>
      <c r="DE36" s="587"/>
      <c r="DF36" s="587"/>
      <c r="DG36" s="587"/>
      <c r="DH36" s="587"/>
      <c r="DI36" s="587"/>
      <c r="DJ36" s="587"/>
      <c r="DK36" s="588"/>
      <c r="DL36" s="592">
        <v>516404</v>
      </c>
      <c r="DM36" s="587"/>
      <c r="DN36" s="587"/>
      <c r="DO36" s="587"/>
      <c r="DP36" s="587"/>
      <c r="DQ36" s="587"/>
      <c r="DR36" s="587"/>
      <c r="DS36" s="587"/>
      <c r="DT36" s="587"/>
      <c r="DU36" s="587"/>
      <c r="DV36" s="588"/>
      <c r="DW36" s="609">
        <v>18.899999999999999</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1219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435415</v>
      </c>
      <c r="CS37" s="605"/>
      <c r="CT37" s="605"/>
      <c r="CU37" s="605"/>
      <c r="CV37" s="605"/>
      <c r="CW37" s="605"/>
      <c r="CX37" s="605"/>
      <c r="CY37" s="606"/>
      <c r="CZ37" s="589">
        <v>11.5</v>
      </c>
      <c r="DA37" s="607"/>
      <c r="DB37" s="607"/>
      <c r="DC37" s="608"/>
      <c r="DD37" s="592">
        <v>435415</v>
      </c>
      <c r="DE37" s="605"/>
      <c r="DF37" s="605"/>
      <c r="DG37" s="605"/>
      <c r="DH37" s="605"/>
      <c r="DI37" s="605"/>
      <c r="DJ37" s="605"/>
      <c r="DK37" s="606"/>
      <c r="DL37" s="592">
        <v>435415</v>
      </c>
      <c r="DM37" s="605"/>
      <c r="DN37" s="605"/>
      <c r="DO37" s="605"/>
      <c r="DP37" s="605"/>
      <c r="DQ37" s="605"/>
      <c r="DR37" s="605"/>
      <c r="DS37" s="605"/>
      <c r="DT37" s="605"/>
      <c r="DU37" s="605"/>
      <c r="DV37" s="606"/>
      <c r="DW37" s="609">
        <v>15.9</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3025</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241579</v>
      </c>
      <c r="CS38" s="587"/>
      <c r="CT38" s="587"/>
      <c r="CU38" s="587"/>
      <c r="CV38" s="587"/>
      <c r="CW38" s="587"/>
      <c r="CX38" s="587"/>
      <c r="CY38" s="588"/>
      <c r="CZ38" s="589">
        <v>6.4</v>
      </c>
      <c r="DA38" s="607"/>
      <c r="DB38" s="607"/>
      <c r="DC38" s="608"/>
      <c r="DD38" s="592">
        <v>212724</v>
      </c>
      <c r="DE38" s="587"/>
      <c r="DF38" s="587"/>
      <c r="DG38" s="587"/>
      <c r="DH38" s="587"/>
      <c r="DI38" s="587"/>
      <c r="DJ38" s="587"/>
      <c r="DK38" s="588"/>
      <c r="DL38" s="592" t="s">
        <v>319</v>
      </c>
      <c r="DM38" s="587"/>
      <c r="DN38" s="587"/>
      <c r="DO38" s="587"/>
      <c r="DP38" s="587"/>
      <c r="DQ38" s="587"/>
      <c r="DR38" s="587"/>
      <c r="DS38" s="587"/>
      <c r="DT38" s="587"/>
      <c r="DU38" s="587"/>
      <c r="DV38" s="588"/>
      <c r="DW38" s="609" t="s">
        <v>319</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146</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547610</v>
      </c>
      <c r="CS39" s="605"/>
      <c r="CT39" s="605"/>
      <c r="CU39" s="605"/>
      <c r="CV39" s="605"/>
      <c r="CW39" s="605"/>
      <c r="CX39" s="605"/>
      <c r="CY39" s="606"/>
      <c r="CZ39" s="589">
        <v>14.4</v>
      </c>
      <c r="DA39" s="607"/>
      <c r="DB39" s="607"/>
      <c r="DC39" s="608"/>
      <c r="DD39" s="592">
        <v>524271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164365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82</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319</v>
      </c>
      <c r="CS40" s="587"/>
      <c r="CT40" s="587"/>
      <c r="CU40" s="587"/>
      <c r="CV40" s="587"/>
      <c r="CW40" s="587"/>
      <c r="CX40" s="587"/>
      <c r="CY40" s="588"/>
      <c r="CZ40" s="589" t="s">
        <v>319</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77214</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185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94952</v>
      </c>
      <c r="CS42" s="587"/>
      <c r="CT42" s="587"/>
      <c r="CU42" s="587"/>
      <c r="CV42" s="587"/>
      <c r="CW42" s="587"/>
      <c r="CX42" s="587"/>
      <c r="CY42" s="588"/>
      <c r="CZ42" s="589">
        <v>2.5</v>
      </c>
      <c r="DA42" s="590"/>
      <c r="DB42" s="590"/>
      <c r="DC42" s="591"/>
      <c r="DD42" s="592">
        <v>27148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9340</v>
      </c>
      <c r="CS43" s="605"/>
      <c r="CT43" s="605"/>
      <c r="CU43" s="605"/>
      <c r="CV43" s="605"/>
      <c r="CW43" s="605"/>
      <c r="CX43" s="605"/>
      <c r="CY43" s="606"/>
      <c r="CZ43" s="589">
        <v>0.2</v>
      </c>
      <c r="DA43" s="607"/>
      <c r="DB43" s="607"/>
      <c r="DC43" s="608"/>
      <c r="DD43" s="592">
        <v>9340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94952</v>
      </c>
      <c r="CS44" s="587"/>
      <c r="CT44" s="587"/>
      <c r="CU44" s="587"/>
      <c r="CV44" s="587"/>
      <c r="CW44" s="587"/>
      <c r="CX44" s="587"/>
      <c r="CY44" s="588"/>
      <c r="CZ44" s="589">
        <v>2.5</v>
      </c>
      <c r="DA44" s="590"/>
      <c r="DB44" s="590"/>
      <c r="DC44" s="591"/>
      <c r="DD44" s="592">
        <v>27148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30408</v>
      </c>
      <c r="CS45" s="605"/>
      <c r="CT45" s="605"/>
      <c r="CU45" s="605"/>
      <c r="CV45" s="605"/>
      <c r="CW45" s="605"/>
      <c r="CX45" s="605"/>
      <c r="CY45" s="606"/>
      <c r="CZ45" s="589">
        <v>0.8</v>
      </c>
      <c r="DA45" s="607"/>
      <c r="DB45" s="607"/>
      <c r="DC45" s="608"/>
      <c r="DD45" s="592">
        <v>767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64544</v>
      </c>
      <c r="CS46" s="587"/>
      <c r="CT46" s="587"/>
      <c r="CU46" s="587"/>
      <c r="CV46" s="587"/>
      <c r="CW46" s="587"/>
      <c r="CX46" s="587"/>
      <c r="CY46" s="588"/>
      <c r="CZ46" s="589">
        <v>1.7</v>
      </c>
      <c r="DA46" s="590"/>
      <c r="DB46" s="590"/>
      <c r="DC46" s="591"/>
      <c r="DD46" s="592">
        <v>26381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3794810</v>
      </c>
      <c r="CS49" s="571"/>
      <c r="CT49" s="571"/>
      <c r="CU49" s="571"/>
      <c r="CV49" s="571"/>
      <c r="CW49" s="571"/>
      <c r="CX49" s="571"/>
      <c r="CY49" s="572"/>
      <c r="CZ49" s="573">
        <v>100</v>
      </c>
      <c r="DA49" s="574"/>
      <c r="DB49" s="574"/>
      <c r="DC49" s="575"/>
      <c r="DD49" s="576">
        <v>3194855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10" sqref="B10:P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3852</v>
      </c>
      <c r="R7" s="1099"/>
      <c r="S7" s="1099"/>
      <c r="T7" s="1099"/>
      <c r="U7" s="1099"/>
      <c r="V7" s="1099">
        <v>3795</v>
      </c>
      <c r="W7" s="1099"/>
      <c r="X7" s="1099"/>
      <c r="Y7" s="1099"/>
      <c r="Z7" s="1099"/>
      <c r="AA7" s="1099">
        <v>57</v>
      </c>
      <c r="AB7" s="1099"/>
      <c r="AC7" s="1099"/>
      <c r="AD7" s="1099"/>
      <c r="AE7" s="1100"/>
      <c r="AF7" s="1101">
        <v>57</v>
      </c>
      <c r="AG7" s="1102"/>
      <c r="AH7" s="1102"/>
      <c r="AI7" s="1102"/>
      <c r="AJ7" s="1103"/>
      <c r="AK7" s="1085">
        <v>6</v>
      </c>
      <c r="AL7" s="1086"/>
      <c r="AM7" s="1086"/>
      <c r="AN7" s="1086"/>
      <c r="AO7" s="1086"/>
      <c r="AP7" s="1086">
        <v>4421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3852</v>
      </c>
      <c r="R23" s="1063"/>
      <c r="S23" s="1063"/>
      <c r="T23" s="1063"/>
      <c r="U23" s="1063"/>
      <c r="V23" s="1063">
        <v>3795</v>
      </c>
      <c r="W23" s="1063"/>
      <c r="X23" s="1063"/>
      <c r="Y23" s="1063"/>
      <c r="Z23" s="1063"/>
      <c r="AA23" s="1063">
        <v>57</v>
      </c>
      <c r="AB23" s="1063"/>
      <c r="AC23" s="1063"/>
      <c r="AD23" s="1063"/>
      <c r="AE23" s="1064"/>
      <c r="AF23" s="1065">
        <v>57</v>
      </c>
      <c r="AG23" s="1063"/>
      <c r="AH23" s="1063"/>
      <c r="AI23" s="1063"/>
      <c r="AJ23" s="1066"/>
      <c r="AK23" s="1067"/>
      <c r="AL23" s="1068"/>
      <c r="AM23" s="1068"/>
      <c r="AN23" s="1068"/>
      <c r="AO23" s="1068"/>
      <c r="AP23" s="1063">
        <v>4421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146</v>
      </c>
      <c r="R28" s="1048"/>
      <c r="S28" s="1048"/>
      <c r="T28" s="1048"/>
      <c r="U28" s="1048"/>
      <c r="V28" s="1048">
        <v>145</v>
      </c>
      <c r="W28" s="1048"/>
      <c r="X28" s="1048"/>
      <c r="Y28" s="1048"/>
      <c r="Z28" s="1048"/>
      <c r="AA28" s="1048">
        <v>1</v>
      </c>
      <c r="AB28" s="1048"/>
      <c r="AC28" s="1048"/>
      <c r="AD28" s="1048"/>
      <c r="AE28" s="1049"/>
      <c r="AF28" s="1050">
        <v>1</v>
      </c>
      <c r="AG28" s="1048"/>
      <c r="AH28" s="1048"/>
      <c r="AI28" s="1048"/>
      <c r="AJ28" s="1051"/>
      <c r="AK28" s="1052">
        <v>129</v>
      </c>
      <c r="AL28" s="1040"/>
      <c r="AM28" s="1040"/>
      <c r="AN28" s="1040"/>
      <c r="AO28" s="1040"/>
      <c r="AP28" s="1040">
        <v>540</v>
      </c>
      <c r="AQ28" s="1040"/>
      <c r="AR28" s="1040"/>
      <c r="AS28" s="1040"/>
      <c r="AT28" s="1040"/>
      <c r="AU28" s="1040">
        <v>540</v>
      </c>
      <c r="AV28" s="1040"/>
      <c r="AW28" s="1040"/>
      <c r="AX28" s="1040"/>
      <c r="AY28" s="1040"/>
      <c r="AZ28" s="1041" t="s">
        <v>526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1145</v>
      </c>
      <c r="R29" s="1038"/>
      <c r="S29" s="1038"/>
      <c r="T29" s="1038"/>
      <c r="U29" s="1038"/>
      <c r="V29" s="1038">
        <v>1079</v>
      </c>
      <c r="W29" s="1038"/>
      <c r="X29" s="1038"/>
      <c r="Y29" s="1038"/>
      <c r="Z29" s="1038"/>
      <c r="AA29" s="1038">
        <v>66</v>
      </c>
      <c r="AB29" s="1038"/>
      <c r="AC29" s="1038"/>
      <c r="AD29" s="1038"/>
      <c r="AE29" s="1039"/>
      <c r="AF29" s="1013">
        <v>66</v>
      </c>
      <c r="AG29" s="1014"/>
      <c r="AH29" s="1014"/>
      <c r="AI29" s="1014"/>
      <c r="AJ29" s="1015"/>
      <c r="AK29" s="974">
        <v>54</v>
      </c>
      <c r="AL29" s="965"/>
      <c r="AM29" s="965"/>
      <c r="AN29" s="965"/>
      <c r="AO29" s="965"/>
      <c r="AP29" s="965" t="s">
        <v>526</v>
      </c>
      <c r="AQ29" s="965"/>
      <c r="AR29" s="965"/>
      <c r="AS29" s="965"/>
      <c r="AT29" s="965"/>
      <c r="AU29" s="965" t="s">
        <v>526</v>
      </c>
      <c r="AV29" s="965"/>
      <c r="AW29" s="965"/>
      <c r="AX29" s="965"/>
      <c r="AY29" s="965"/>
      <c r="AZ29" s="965" t="s">
        <v>526</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434</v>
      </c>
      <c r="R30" s="1038"/>
      <c r="S30" s="1038"/>
      <c r="T30" s="1038"/>
      <c r="U30" s="1038"/>
      <c r="V30" s="1038">
        <v>411</v>
      </c>
      <c r="W30" s="1038"/>
      <c r="X30" s="1038"/>
      <c r="Y30" s="1038"/>
      <c r="Z30" s="1038"/>
      <c r="AA30" s="1038">
        <v>23</v>
      </c>
      <c r="AB30" s="1038"/>
      <c r="AC30" s="1038"/>
      <c r="AD30" s="1038"/>
      <c r="AE30" s="1039"/>
      <c r="AF30" s="1013">
        <v>23</v>
      </c>
      <c r="AG30" s="1014"/>
      <c r="AH30" s="1014"/>
      <c r="AI30" s="1014"/>
      <c r="AJ30" s="1015"/>
      <c r="AK30" s="974">
        <v>75</v>
      </c>
      <c r="AL30" s="965"/>
      <c r="AM30" s="965"/>
      <c r="AN30" s="965"/>
      <c r="AO30" s="965"/>
      <c r="AP30" s="965" t="s">
        <v>526</v>
      </c>
      <c r="AQ30" s="965"/>
      <c r="AR30" s="965"/>
      <c r="AS30" s="965"/>
      <c r="AT30" s="965"/>
      <c r="AU30" s="965" t="s">
        <v>526</v>
      </c>
      <c r="AV30" s="965"/>
      <c r="AW30" s="965"/>
      <c r="AX30" s="965"/>
      <c r="AY30" s="965"/>
      <c r="AZ30" s="965" t="s">
        <v>526</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58</v>
      </c>
      <c r="R31" s="1038"/>
      <c r="S31" s="1038"/>
      <c r="T31" s="1038"/>
      <c r="U31" s="1038"/>
      <c r="V31" s="1038">
        <v>57</v>
      </c>
      <c r="W31" s="1038"/>
      <c r="X31" s="1038"/>
      <c r="Y31" s="1038"/>
      <c r="Z31" s="1038"/>
      <c r="AA31" s="1038">
        <v>0</v>
      </c>
      <c r="AB31" s="1038"/>
      <c r="AC31" s="1038"/>
      <c r="AD31" s="1038"/>
      <c r="AE31" s="1039"/>
      <c r="AF31" s="1013">
        <v>0</v>
      </c>
      <c r="AG31" s="1014"/>
      <c r="AH31" s="1014"/>
      <c r="AI31" s="1014"/>
      <c r="AJ31" s="1015"/>
      <c r="AK31" s="974">
        <v>17</v>
      </c>
      <c r="AL31" s="965"/>
      <c r="AM31" s="965"/>
      <c r="AN31" s="965"/>
      <c r="AO31" s="965"/>
      <c r="AP31" s="965" t="s">
        <v>526</v>
      </c>
      <c r="AQ31" s="965"/>
      <c r="AR31" s="965"/>
      <c r="AS31" s="965"/>
      <c r="AT31" s="965"/>
      <c r="AU31" s="965" t="s">
        <v>526</v>
      </c>
      <c r="AV31" s="965"/>
      <c r="AW31" s="965"/>
      <c r="AX31" s="965"/>
      <c r="AY31" s="965"/>
      <c r="AZ31" s="965" t="s">
        <v>526</v>
      </c>
      <c r="BA31" s="965"/>
      <c r="BB31" s="965"/>
      <c r="BC31" s="965"/>
      <c r="BD31" s="965"/>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219</v>
      </c>
      <c r="R32" s="1038"/>
      <c r="S32" s="1038"/>
      <c r="T32" s="1038"/>
      <c r="U32" s="1038"/>
      <c r="V32" s="1038">
        <v>194</v>
      </c>
      <c r="W32" s="1038"/>
      <c r="X32" s="1038"/>
      <c r="Y32" s="1038"/>
      <c r="Z32" s="1038"/>
      <c r="AA32" s="1038">
        <v>26</v>
      </c>
      <c r="AB32" s="1038"/>
      <c r="AC32" s="1038"/>
      <c r="AD32" s="1038"/>
      <c r="AE32" s="1039"/>
      <c r="AF32" s="1013">
        <v>52</v>
      </c>
      <c r="AG32" s="1014"/>
      <c r="AH32" s="1014"/>
      <c r="AI32" s="1014"/>
      <c r="AJ32" s="1015"/>
      <c r="AK32" s="974">
        <v>34</v>
      </c>
      <c r="AL32" s="965"/>
      <c r="AM32" s="965"/>
      <c r="AN32" s="965"/>
      <c r="AO32" s="965"/>
      <c r="AP32" s="965">
        <v>1241</v>
      </c>
      <c r="AQ32" s="965"/>
      <c r="AR32" s="965"/>
      <c r="AS32" s="965"/>
      <c r="AT32" s="965"/>
      <c r="AU32" s="965">
        <v>411</v>
      </c>
      <c r="AV32" s="965"/>
      <c r="AW32" s="965"/>
      <c r="AX32" s="965"/>
      <c r="AY32" s="965"/>
      <c r="AZ32" s="1036" t="s">
        <v>526</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143</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527</v>
      </c>
      <c r="C68" s="980"/>
      <c r="D68" s="980"/>
      <c r="E68" s="980"/>
      <c r="F68" s="980"/>
      <c r="G68" s="980"/>
      <c r="H68" s="980"/>
      <c r="I68" s="980"/>
      <c r="J68" s="980"/>
      <c r="K68" s="980"/>
      <c r="L68" s="980"/>
      <c r="M68" s="980"/>
      <c r="N68" s="980"/>
      <c r="O68" s="980"/>
      <c r="P68" s="981"/>
      <c r="Q68" s="982">
        <v>1427</v>
      </c>
      <c r="R68" s="976"/>
      <c r="S68" s="976"/>
      <c r="T68" s="976"/>
      <c r="U68" s="976"/>
      <c r="V68" s="976">
        <v>1427</v>
      </c>
      <c r="W68" s="976"/>
      <c r="X68" s="976"/>
      <c r="Y68" s="976"/>
      <c r="Z68" s="976"/>
      <c r="AA68" s="976" t="s">
        <v>531</v>
      </c>
      <c r="AB68" s="976"/>
      <c r="AC68" s="976"/>
      <c r="AD68" s="976"/>
      <c r="AE68" s="976"/>
      <c r="AF68" s="976" t="s">
        <v>531</v>
      </c>
      <c r="AG68" s="976"/>
      <c r="AH68" s="976"/>
      <c r="AI68" s="976"/>
      <c r="AJ68" s="976"/>
      <c r="AK68" s="976" t="s">
        <v>530</v>
      </c>
      <c r="AL68" s="976"/>
      <c r="AM68" s="976"/>
      <c r="AN68" s="976"/>
      <c r="AO68" s="976"/>
      <c r="AP68" s="976">
        <v>1607</v>
      </c>
      <c r="AQ68" s="976"/>
      <c r="AR68" s="976"/>
      <c r="AS68" s="976"/>
      <c r="AT68" s="976"/>
      <c r="AU68" s="976">
        <v>168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528</v>
      </c>
      <c r="C69" s="969"/>
      <c r="D69" s="969"/>
      <c r="E69" s="969"/>
      <c r="F69" s="969"/>
      <c r="G69" s="969"/>
      <c r="H69" s="969"/>
      <c r="I69" s="969"/>
      <c r="J69" s="969"/>
      <c r="K69" s="969"/>
      <c r="L69" s="969"/>
      <c r="M69" s="969"/>
      <c r="N69" s="969"/>
      <c r="O69" s="969"/>
      <c r="P69" s="970"/>
      <c r="Q69" s="971">
        <v>832</v>
      </c>
      <c r="R69" s="965"/>
      <c r="S69" s="965"/>
      <c r="T69" s="965"/>
      <c r="U69" s="965"/>
      <c r="V69" s="965">
        <v>829</v>
      </c>
      <c r="W69" s="965"/>
      <c r="X69" s="965"/>
      <c r="Y69" s="965"/>
      <c r="Z69" s="965"/>
      <c r="AA69" s="965">
        <v>3</v>
      </c>
      <c r="AB69" s="965"/>
      <c r="AC69" s="965"/>
      <c r="AD69" s="965"/>
      <c r="AE69" s="965"/>
      <c r="AF69" s="965">
        <v>3</v>
      </c>
      <c r="AG69" s="965"/>
      <c r="AH69" s="965"/>
      <c r="AI69" s="965"/>
      <c r="AJ69" s="965"/>
      <c r="AK69" s="965" t="s">
        <v>531</v>
      </c>
      <c r="AL69" s="965"/>
      <c r="AM69" s="965"/>
      <c r="AN69" s="965"/>
      <c r="AO69" s="965"/>
      <c r="AP69" s="965">
        <v>1734</v>
      </c>
      <c r="AQ69" s="965"/>
      <c r="AR69" s="965"/>
      <c r="AS69" s="965"/>
      <c r="AT69" s="965"/>
      <c r="AU69" s="965">
        <v>207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529</v>
      </c>
      <c r="C70" s="969"/>
      <c r="D70" s="969"/>
      <c r="E70" s="969"/>
      <c r="F70" s="969"/>
      <c r="G70" s="969"/>
      <c r="H70" s="969"/>
      <c r="I70" s="969"/>
      <c r="J70" s="969"/>
      <c r="K70" s="969"/>
      <c r="L70" s="969"/>
      <c r="M70" s="969"/>
      <c r="N70" s="969"/>
      <c r="O70" s="969"/>
      <c r="P70" s="970"/>
      <c r="Q70" s="971">
        <v>303</v>
      </c>
      <c r="R70" s="965"/>
      <c r="S70" s="965"/>
      <c r="T70" s="965"/>
      <c r="U70" s="965"/>
      <c r="V70" s="965">
        <v>302</v>
      </c>
      <c r="W70" s="965"/>
      <c r="X70" s="965"/>
      <c r="Y70" s="965"/>
      <c r="Z70" s="965"/>
      <c r="AA70" s="965">
        <v>2</v>
      </c>
      <c r="AB70" s="965"/>
      <c r="AC70" s="965"/>
      <c r="AD70" s="965"/>
      <c r="AE70" s="965"/>
      <c r="AF70" s="965">
        <v>2</v>
      </c>
      <c r="AG70" s="965"/>
      <c r="AH70" s="965"/>
      <c r="AI70" s="965"/>
      <c r="AJ70" s="965"/>
      <c r="AK70" s="965" t="s">
        <v>531</v>
      </c>
      <c r="AL70" s="965"/>
      <c r="AM70" s="965"/>
      <c r="AN70" s="965"/>
      <c r="AO70" s="965"/>
      <c r="AP70" s="965">
        <v>399</v>
      </c>
      <c r="AQ70" s="965"/>
      <c r="AR70" s="965"/>
      <c r="AS70" s="965"/>
      <c r="AT70" s="965"/>
      <c r="AU70" s="965">
        <v>199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v>
      </c>
      <c r="AG88" s="953"/>
      <c r="AH88" s="953"/>
      <c r="AI88" s="953"/>
      <c r="AJ88" s="953"/>
      <c r="AK88" s="957"/>
      <c r="AL88" s="957"/>
      <c r="AM88" s="957"/>
      <c r="AN88" s="957"/>
      <c r="AO88" s="957"/>
      <c r="AP88" s="953">
        <v>3740</v>
      </c>
      <c r="AQ88" s="953"/>
      <c r="AR88" s="953"/>
      <c r="AS88" s="953"/>
      <c r="AT88" s="953"/>
      <c r="AU88" s="953">
        <v>574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463155</v>
      </c>
      <c r="AB110" s="871"/>
      <c r="AC110" s="871"/>
      <c r="AD110" s="871"/>
      <c r="AE110" s="872"/>
      <c r="AF110" s="873">
        <v>444689</v>
      </c>
      <c r="AG110" s="871"/>
      <c r="AH110" s="871"/>
      <c r="AI110" s="871"/>
      <c r="AJ110" s="872"/>
      <c r="AK110" s="873">
        <v>438414</v>
      </c>
      <c r="AL110" s="871"/>
      <c r="AM110" s="871"/>
      <c r="AN110" s="871"/>
      <c r="AO110" s="872"/>
      <c r="AP110" s="874">
        <v>18.100000000000001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4352107</v>
      </c>
      <c r="BR110" s="798"/>
      <c r="BS110" s="798"/>
      <c r="BT110" s="798"/>
      <c r="BU110" s="798"/>
      <c r="BV110" s="798">
        <v>4558397</v>
      </c>
      <c r="BW110" s="798"/>
      <c r="BX110" s="798"/>
      <c r="BY110" s="798"/>
      <c r="BZ110" s="798"/>
      <c r="CA110" s="798">
        <v>4420911</v>
      </c>
      <c r="CB110" s="798"/>
      <c r="CC110" s="798"/>
      <c r="CD110" s="798"/>
      <c r="CE110" s="798"/>
      <c r="CF110" s="859">
        <v>182.1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32256</v>
      </c>
      <c r="BR111" s="769"/>
      <c r="BS111" s="769"/>
      <c r="BT111" s="769"/>
      <c r="BU111" s="769"/>
      <c r="BV111" s="769">
        <v>9632</v>
      </c>
      <c r="BW111" s="769"/>
      <c r="BX111" s="769"/>
      <c r="BY111" s="769"/>
      <c r="BZ111" s="769"/>
      <c r="CA111" s="769">
        <v>23735</v>
      </c>
      <c r="CB111" s="769"/>
      <c r="CC111" s="769"/>
      <c r="CD111" s="769"/>
      <c r="CE111" s="769"/>
      <c r="CF111" s="846">
        <v>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570606</v>
      </c>
      <c r="BR112" s="769"/>
      <c r="BS112" s="769"/>
      <c r="BT112" s="769"/>
      <c r="BU112" s="769"/>
      <c r="BV112" s="769">
        <v>522478</v>
      </c>
      <c r="BW112" s="769"/>
      <c r="BX112" s="769"/>
      <c r="BY112" s="769"/>
      <c r="BZ112" s="769"/>
      <c r="CA112" s="769">
        <v>410644</v>
      </c>
      <c r="CB112" s="769"/>
      <c r="CC112" s="769"/>
      <c r="CD112" s="769"/>
      <c r="CE112" s="769"/>
      <c r="CF112" s="846">
        <v>16.899999999999999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57118</v>
      </c>
      <c r="AB113" s="907"/>
      <c r="AC113" s="907"/>
      <c r="AD113" s="907"/>
      <c r="AE113" s="908"/>
      <c r="AF113" s="909">
        <v>57292</v>
      </c>
      <c r="AG113" s="907"/>
      <c r="AH113" s="907"/>
      <c r="AI113" s="907"/>
      <c r="AJ113" s="908"/>
      <c r="AK113" s="909">
        <v>33652</v>
      </c>
      <c r="AL113" s="907"/>
      <c r="AM113" s="907"/>
      <c r="AN113" s="907"/>
      <c r="AO113" s="908"/>
      <c r="AP113" s="910">
        <v>1.4</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557511</v>
      </c>
      <c r="BR113" s="769"/>
      <c r="BS113" s="769"/>
      <c r="BT113" s="769"/>
      <c r="BU113" s="769"/>
      <c r="BV113" s="769">
        <v>642412</v>
      </c>
      <c r="BW113" s="769"/>
      <c r="BX113" s="769"/>
      <c r="BY113" s="769"/>
      <c r="BZ113" s="769"/>
      <c r="CA113" s="769">
        <v>574830</v>
      </c>
      <c r="CB113" s="769"/>
      <c r="CC113" s="769"/>
      <c r="CD113" s="769"/>
      <c r="CE113" s="769"/>
      <c r="CF113" s="846">
        <v>23.7</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77066</v>
      </c>
      <c r="AB114" s="782"/>
      <c r="AC114" s="782"/>
      <c r="AD114" s="782"/>
      <c r="AE114" s="783"/>
      <c r="AF114" s="784">
        <v>75042</v>
      </c>
      <c r="AG114" s="782"/>
      <c r="AH114" s="782"/>
      <c r="AI114" s="782"/>
      <c r="AJ114" s="783"/>
      <c r="AK114" s="784">
        <v>75570</v>
      </c>
      <c r="AL114" s="782"/>
      <c r="AM114" s="782"/>
      <c r="AN114" s="782"/>
      <c r="AO114" s="783"/>
      <c r="AP114" s="752">
        <v>3.1</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1155128</v>
      </c>
      <c r="BR114" s="769"/>
      <c r="BS114" s="769"/>
      <c r="BT114" s="769"/>
      <c r="BU114" s="769"/>
      <c r="BV114" s="769">
        <v>1091886</v>
      </c>
      <c r="BW114" s="769"/>
      <c r="BX114" s="769"/>
      <c r="BY114" s="769"/>
      <c r="BZ114" s="769"/>
      <c r="CA114" s="769">
        <v>1071566</v>
      </c>
      <c r="CB114" s="769"/>
      <c r="CC114" s="769"/>
      <c r="CD114" s="769"/>
      <c r="CE114" s="769"/>
      <c r="CF114" s="846">
        <v>44.1</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23960</v>
      </c>
      <c r="DH114" s="782"/>
      <c r="DI114" s="782"/>
      <c r="DJ114" s="782"/>
      <c r="DK114" s="783"/>
      <c r="DL114" s="784">
        <v>6238</v>
      </c>
      <c r="DM114" s="782"/>
      <c r="DN114" s="782"/>
      <c r="DO114" s="782"/>
      <c r="DP114" s="783"/>
      <c r="DQ114" s="784">
        <v>3159</v>
      </c>
      <c r="DR114" s="782"/>
      <c r="DS114" s="782"/>
      <c r="DT114" s="782"/>
      <c r="DU114" s="783"/>
      <c r="DV114" s="752">
        <v>0.1</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17209</v>
      </c>
      <c r="AB115" s="907"/>
      <c r="AC115" s="907"/>
      <c r="AD115" s="907"/>
      <c r="AE115" s="908"/>
      <c r="AF115" s="909">
        <v>17303</v>
      </c>
      <c r="AG115" s="907"/>
      <c r="AH115" s="907"/>
      <c r="AI115" s="907"/>
      <c r="AJ115" s="908"/>
      <c r="AK115" s="909">
        <v>2799</v>
      </c>
      <c r="AL115" s="907"/>
      <c r="AM115" s="907"/>
      <c r="AN115" s="907"/>
      <c r="AO115" s="908"/>
      <c r="AP115" s="910">
        <v>0.1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614549</v>
      </c>
      <c r="AB117" s="893"/>
      <c r="AC117" s="893"/>
      <c r="AD117" s="893"/>
      <c r="AE117" s="894"/>
      <c r="AF117" s="896">
        <v>594326</v>
      </c>
      <c r="AG117" s="893"/>
      <c r="AH117" s="893"/>
      <c r="AI117" s="893"/>
      <c r="AJ117" s="894"/>
      <c r="AK117" s="896">
        <v>550435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6667608</v>
      </c>
      <c r="BR118" s="856"/>
      <c r="BS118" s="856"/>
      <c r="BT118" s="856"/>
      <c r="BU118" s="856"/>
      <c r="BV118" s="856">
        <v>6824805</v>
      </c>
      <c r="BW118" s="856"/>
      <c r="BX118" s="856"/>
      <c r="BY118" s="856"/>
      <c r="BZ118" s="856"/>
      <c r="CA118" s="856">
        <v>6501686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1561993</v>
      </c>
      <c r="BR119" s="798"/>
      <c r="BS119" s="798"/>
      <c r="BT119" s="798"/>
      <c r="BU119" s="798"/>
      <c r="BV119" s="798">
        <v>1822193</v>
      </c>
      <c r="BW119" s="798"/>
      <c r="BX119" s="798"/>
      <c r="BY119" s="798"/>
      <c r="BZ119" s="798"/>
      <c r="CA119" s="798">
        <v>2402104</v>
      </c>
      <c r="CB119" s="798"/>
      <c r="CC119" s="798"/>
      <c r="CD119" s="798"/>
      <c r="CE119" s="798"/>
      <c r="CF119" s="859">
        <v>99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8296</v>
      </c>
      <c r="DH119" s="715"/>
      <c r="DI119" s="715"/>
      <c r="DJ119" s="715"/>
      <c r="DK119" s="716"/>
      <c r="DL119" s="717">
        <v>3394</v>
      </c>
      <c r="DM119" s="715"/>
      <c r="DN119" s="715"/>
      <c r="DO119" s="715"/>
      <c r="DP119" s="716"/>
      <c r="DQ119" s="717">
        <v>20576</v>
      </c>
      <c r="DR119" s="715"/>
      <c r="DS119" s="715"/>
      <c r="DT119" s="715"/>
      <c r="DU119" s="716"/>
      <c r="DV119" s="805">
        <v>0.8</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156606</v>
      </c>
      <c r="BR120" s="769"/>
      <c r="BS120" s="769"/>
      <c r="BT120" s="769"/>
      <c r="BU120" s="769"/>
      <c r="BV120" s="769">
        <v>139228</v>
      </c>
      <c r="BW120" s="769"/>
      <c r="BX120" s="769"/>
      <c r="BY120" s="769"/>
      <c r="BZ120" s="769"/>
      <c r="CA120" s="769">
        <v>122604</v>
      </c>
      <c r="CB120" s="769"/>
      <c r="CC120" s="769"/>
      <c r="CD120" s="769"/>
      <c r="CE120" s="769"/>
      <c r="CF120" s="846">
        <v>5.0999999999999996</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570606</v>
      </c>
      <c r="DH120" s="798"/>
      <c r="DI120" s="798"/>
      <c r="DJ120" s="798"/>
      <c r="DK120" s="798"/>
      <c r="DL120" s="798">
        <v>522478</v>
      </c>
      <c r="DM120" s="798"/>
      <c r="DN120" s="798"/>
      <c r="DO120" s="798"/>
      <c r="DP120" s="798"/>
      <c r="DQ120" s="798">
        <v>410644</v>
      </c>
      <c r="DR120" s="798"/>
      <c r="DS120" s="798"/>
      <c r="DT120" s="798"/>
      <c r="DU120" s="798"/>
      <c r="DV120" s="799">
        <v>16.899999999999999</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3393121</v>
      </c>
      <c r="BR121" s="856"/>
      <c r="BS121" s="856"/>
      <c r="BT121" s="856"/>
      <c r="BU121" s="856"/>
      <c r="BV121" s="856">
        <v>3612624</v>
      </c>
      <c r="BW121" s="856"/>
      <c r="BX121" s="856"/>
      <c r="BY121" s="856"/>
      <c r="BZ121" s="856"/>
      <c r="CA121" s="856">
        <v>3568336</v>
      </c>
      <c r="CB121" s="856"/>
      <c r="CC121" s="856"/>
      <c r="CD121" s="856"/>
      <c r="CE121" s="856"/>
      <c r="CF121" s="857">
        <v>147</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12174</v>
      </c>
      <c r="AB122" s="782"/>
      <c r="AC122" s="782"/>
      <c r="AD122" s="782"/>
      <c r="AE122" s="783"/>
      <c r="AF122" s="784">
        <v>12328</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5111720</v>
      </c>
      <c r="BR122" s="838"/>
      <c r="BS122" s="838"/>
      <c r="BT122" s="838"/>
      <c r="BU122" s="838"/>
      <c r="BV122" s="838">
        <v>5574045</v>
      </c>
      <c r="BW122" s="838"/>
      <c r="BX122" s="838"/>
      <c r="BY122" s="838"/>
      <c r="BZ122" s="838"/>
      <c r="CA122" s="838">
        <v>6093044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65.599999999999994</v>
      </c>
      <c r="BR123" s="830"/>
      <c r="BS123" s="830"/>
      <c r="BT123" s="830"/>
      <c r="BU123" s="830"/>
      <c r="BV123" s="830">
        <v>51.4</v>
      </c>
      <c r="BW123" s="830"/>
      <c r="BX123" s="830"/>
      <c r="BY123" s="830"/>
      <c r="BZ123" s="830"/>
      <c r="CA123" s="830">
        <v>16.8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5035</v>
      </c>
      <c r="AB126" s="782"/>
      <c r="AC126" s="782"/>
      <c r="AD126" s="782"/>
      <c r="AE126" s="783"/>
      <c r="AF126" s="784">
        <v>4975</v>
      </c>
      <c r="AG126" s="782"/>
      <c r="AH126" s="782"/>
      <c r="AI126" s="782"/>
      <c r="AJ126" s="783"/>
      <c r="AK126" s="784">
        <v>2799</v>
      </c>
      <c r="AL126" s="782"/>
      <c r="AM126" s="782"/>
      <c r="AN126" s="782"/>
      <c r="AO126" s="783"/>
      <c r="AP126" s="752">
        <v>0.1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22032</v>
      </c>
      <c r="AB128" s="722"/>
      <c r="AC128" s="722"/>
      <c r="AD128" s="722"/>
      <c r="AE128" s="723"/>
      <c r="AF128" s="724">
        <v>20920</v>
      </c>
      <c r="AG128" s="722"/>
      <c r="AH128" s="722"/>
      <c r="AI128" s="722"/>
      <c r="AJ128" s="723"/>
      <c r="AK128" s="724">
        <v>19681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2669067</v>
      </c>
      <c r="AB129" s="782"/>
      <c r="AC129" s="782"/>
      <c r="AD129" s="782"/>
      <c r="AE129" s="783"/>
      <c r="AF129" s="784">
        <v>2729923</v>
      </c>
      <c r="AG129" s="782"/>
      <c r="AH129" s="782"/>
      <c r="AI129" s="782"/>
      <c r="AJ129" s="783"/>
      <c r="AK129" s="784">
        <v>2728884</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10.9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300380</v>
      </c>
      <c r="AB130" s="782"/>
      <c r="AC130" s="782"/>
      <c r="AD130" s="782"/>
      <c r="AE130" s="783"/>
      <c r="AF130" s="784">
        <v>301190</v>
      </c>
      <c r="AG130" s="782"/>
      <c r="AH130" s="782"/>
      <c r="AI130" s="782"/>
      <c r="AJ130" s="783"/>
      <c r="AK130" s="784">
        <v>301716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16.8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2368687</v>
      </c>
      <c r="AB131" s="715"/>
      <c r="AC131" s="715"/>
      <c r="AD131" s="715"/>
      <c r="AE131" s="716"/>
      <c r="AF131" s="717">
        <v>2428733</v>
      </c>
      <c r="AG131" s="715"/>
      <c r="AH131" s="715"/>
      <c r="AI131" s="715"/>
      <c r="AJ131" s="716"/>
      <c r="AK131" s="717">
        <v>2427168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12.33328844</v>
      </c>
      <c r="AB132" s="738"/>
      <c r="AC132" s="738"/>
      <c r="AD132" s="738"/>
      <c r="AE132" s="739"/>
      <c r="AF132" s="740">
        <v>11.208148449999999</v>
      </c>
      <c r="AG132" s="738"/>
      <c r="AH132" s="738"/>
      <c r="AI132" s="738"/>
      <c r="AJ132" s="739"/>
      <c r="AK132" s="740">
        <v>9.4364296169999999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12.8</v>
      </c>
      <c r="AB133" s="747"/>
      <c r="AC133" s="747"/>
      <c r="AD133" s="747"/>
      <c r="AE133" s="748"/>
      <c r="AF133" s="746">
        <v>12.1</v>
      </c>
      <c r="AG133" s="747"/>
      <c r="AH133" s="747"/>
      <c r="AI133" s="747"/>
      <c r="AJ133" s="748"/>
      <c r="AK133" s="746">
        <v>10.9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AE52" sqref="AE5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837174</v>
      </c>
      <c r="L9" s="264">
        <v>144665</v>
      </c>
      <c r="M9" s="265">
        <v>132943</v>
      </c>
      <c r="N9" s="266">
        <v>8.8000000000000007</v>
      </c>
    </row>
    <row r="10" spans="1:16" x14ac:dyDescent="0.15">
      <c r="A10" s="248"/>
      <c r="B10" s="244"/>
      <c r="C10" s="244"/>
      <c r="D10" s="244"/>
      <c r="E10" s="244"/>
      <c r="F10" s="244"/>
      <c r="G10" s="1131" t="s">
        <v>470</v>
      </c>
      <c r="H10" s="1132"/>
      <c r="I10" s="1132"/>
      <c r="J10" s="1133"/>
      <c r="K10" s="267">
        <v>28454</v>
      </c>
      <c r="L10" s="268">
        <v>4917</v>
      </c>
      <c r="M10" s="269">
        <v>15355</v>
      </c>
      <c r="N10" s="270">
        <v>-68</v>
      </c>
    </row>
    <row r="11" spans="1:16" ht="13.5" customHeight="1" x14ac:dyDescent="0.15">
      <c r="A11" s="248"/>
      <c r="B11" s="244"/>
      <c r="C11" s="244"/>
      <c r="D11" s="244"/>
      <c r="E11" s="244"/>
      <c r="F11" s="244"/>
      <c r="G11" s="1131" t="s">
        <v>471</v>
      </c>
      <c r="H11" s="1132"/>
      <c r="I11" s="1132"/>
      <c r="J11" s="1133"/>
      <c r="K11" s="267">
        <v>219171</v>
      </c>
      <c r="L11" s="268">
        <v>37873</v>
      </c>
      <c r="M11" s="269">
        <v>21605</v>
      </c>
      <c r="N11" s="270">
        <v>75.3</v>
      </c>
    </row>
    <row r="12" spans="1:16" ht="13.5" customHeight="1" x14ac:dyDescent="0.15">
      <c r="A12" s="248"/>
      <c r="B12" s="244"/>
      <c r="C12" s="244"/>
      <c r="D12" s="244"/>
      <c r="E12" s="244"/>
      <c r="F12" s="244"/>
      <c r="G12" s="1131" t="s">
        <v>472</v>
      </c>
      <c r="H12" s="1132"/>
      <c r="I12" s="1132"/>
      <c r="J12" s="1133"/>
      <c r="K12" s="267" t="s">
        <v>473</v>
      </c>
      <c r="L12" s="268" t="s">
        <v>473</v>
      </c>
      <c r="M12" s="269">
        <v>2278</v>
      </c>
      <c r="N12" s="270" t="s">
        <v>473</v>
      </c>
    </row>
    <row r="13" spans="1:16" ht="13.5" customHeight="1" x14ac:dyDescent="0.15">
      <c r="A13" s="248"/>
      <c r="B13" s="244"/>
      <c r="C13" s="244"/>
      <c r="D13" s="244"/>
      <c r="E13" s="244"/>
      <c r="F13" s="244"/>
      <c r="G13" s="1131" t="s">
        <v>474</v>
      </c>
      <c r="H13" s="1132"/>
      <c r="I13" s="1132"/>
      <c r="J13" s="1133"/>
      <c r="K13" s="267" t="s">
        <v>473</v>
      </c>
      <c r="L13" s="268" t="s">
        <v>473</v>
      </c>
      <c r="M13" s="269" t="s">
        <v>473</v>
      </c>
      <c r="N13" s="270" t="s">
        <v>473</v>
      </c>
    </row>
    <row r="14" spans="1:16" ht="13.5" customHeight="1" x14ac:dyDescent="0.15">
      <c r="A14" s="248"/>
      <c r="B14" s="244"/>
      <c r="C14" s="244"/>
      <c r="D14" s="244"/>
      <c r="E14" s="244"/>
      <c r="F14" s="244"/>
      <c r="G14" s="1131" t="s">
        <v>475</v>
      </c>
      <c r="H14" s="1132"/>
      <c r="I14" s="1132"/>
      <c r="J14" s="1133"/>
      <c r="K14" s="267" t="s">
        <v>473</v>
      </c>
      <c r="L14" s="268" t="s">
        <v>473</v>
      </c>
      <c r="M14" s="269">
        <v>5589</v>
      </c>
      <c r="N14" s="270" t="s">
        <v>473</v>
      </c>
    </row>
    <row r="15" spans="1:16" ht="13.5" customHeight="1" x14ac:dyDescent="0.15">
      <c r="A15" s="248"/>
      <c r="B15" s="244"/>
      <c r="C15" s="244"/>
      <c r="D15" s="244"/>
      <c r="E15" s="244"/>
      <c r="F15" s="244"/>
      <c r="G15" s="1131" t="s">
        <v>476</v>
      </c>
      <c r="H15" s="1132"/>
      <c r="I15" s="1132"/>
      <c r="J15" s="1133"/>
      <c r="K15" s="267">
        <v>9340</v>
      </c>
      <c r="L15" s="268">
        <v>1614</v>
      </c>
      <c r="M15" s="269">
        <v>2911</v>
      </c>
      <c r="N15" s="270">
        <v>-44.6</v>
      </c>
    </row>
    <row r="16" spans="1:16" x14ac:dyDescent="0.15">
      <c r="A16" s="248"/>
      <c r="B16" s="244"/>
      <c r="C16" s="244"/>
      <c r="D16" s="244"/>
      <c r="E16" s="244"/>
      <c r="F16" s="244"/>
      <c r="G16" s="1134" t="s">
        <v>477</v>
      </c>
      <c r="H16" s="1135"/>
      <c r="I16" s="1135"/>
      <c r="J16" s="1136"/>
      <c r="K16" s="268">
        <v>-106071</v>
      </c>
      <c r="L16" s="268">
        <v>-18329</v>
      </c>
      <c r="M16" s="269">
        <v>-16243</v>
      </c>
      <c r="N16" s="270">
        <v>12.8</v>
      </c>
    </row>
    <row r="17" spans="1:16" x14ac:dyDescent="0.15">
      <c r="A17" s="248"/>
      <c r="B17" s="244"/>
      <c r="C17" s="244"/>
      <c r="D17" s="244"/>
      <c r="E17" s="244"/>
      <c r="F17" s="244"/>
      <c r="G17" s="1134" t="s">
        <v>170</v>
      </c>
      <c r="H17" s="1135"/>
      <c r="I17" s="1135"/>
      <c r="J17" s="1136"/>
      <c r="K17" s="268">
        <v>988068</v>
      </c>
      <c r="L17" s="268">
        <v>170739</v>
      </c>
      <c r="M17" s="269">
        <v>164438</v>
      </c>
      <c r="N17" s="270">
        <v>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17.63</v>
      </c>
      <c r="L21" s="281">
        <v>15.05</v>
      </c>
      <c r="M21" s="282">
        <v>2.58</v>
      </c>
      <c r="N21" s="249"/>
      <c r="O21" s="283"/>
      <c r="P21" s="279"/>
    </row>
    <row r="22" spans="1:16" s="284" customFormat="1" x14ac:dyDescent="0.15">
      <c r="A22" s="279"/>
      <c r="B22" s="249"/>
      <c r="C22" s="249"/>
      <c r="D22" s="249"/>
      <c r="E22" s="249"/>
      <c r="F22" s="249"/>
      <c r="G22" s="1128" t="s">
        <v>483</v>
      </c>
      <c r="H22" s="1129"/>
      <c r="I22" s="1129"/>
      <c r="J22" s="1130"/>
      <c r="K22" s="285">
        <v>94.7</v>
      </c>
      <c r="L22" s="286">
        <v>95.7</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438414</v>
      </c>
      <c r="L32" s="294">
        <v>75758</v>
      </c>
      <c r="M32" s="295">
        <v>104657</v>
      </c>
      <c r="N32" s="296">
        <v>-27.6</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v>419</v>
      </c>
      <c r="N34" s="296" t="s">
        <v>473</v>
      </c>
    </row>
    <row r="35" spans="1:16" ht="27" customHeight="1" x14ac:dyDescent="0.15">
      <c r="A35" s="248"/>
      <c r="B35" s="244"/>
      <c r="C35" s="244"/>
      <c r="D35" s="244"/>
      <c r="E35" s="244"/>
      <c r="F35" s="244"/>
      <c r="G35" s="1119" t="s">
        <v>490</v>
      </c>
      <c r="H35" s="1120"/>
      <c r="I35" s="1120"/>
      <c r="J35" s="1121"/>
      <c r="K35" s="294">
        <v>33652</v>
      </c>
      <c r="L35" s="294">
        <v>5815</v>
      </c>
      <c r="M35" s="295">
        <v>24121</v>
      </c>
      <c r="N35" s="296">
        <v>-75.900000000000006</v>
      </c>
    </row>
    <row r="36" spans="1:16" ht="27" customHeight="1" x14ac:dyDescent="0.15">
      <c r="A36" s="248"/>
      <c r="B36" s="244"/>
      <c r="C36" s="244"/>
      <c r="D36" s="244"/>
      <c r="E36" s="244"/>
      <c r="F36" s="244"/>
      <c r="G36" s="1119" t="s">
        <v>491</v>
      </c>
      <c r="H36" s="1120"/>
      <c r="I36" s="1120"/>
      <c r="J36" s="1121"/>
      <c r="K36" s="294">
        <v>75570</v>
      </c>
      <c r="L36" s="294">
        <v>13059</v>
      </c>
      <c r="M36" s="295">
        <v>4863</v>
      </c>
      <c r="N36" s="296">
        <v>168.5</v>
      </c>
    </row>
    <row r="37" spans="1:16" ht="13.5" customHeight="1" x14ac:dyDescent="0.15">
      <c r="A37" s="248"/>
      <c r="B37" s="244"/>
      <c r="C37" s="244"/>
      <c r="D37" s="244"/>
      <c r="E37" s="244"/>
      <c r="F37" s="244"/>
      <c r="G37" s="1119" t="s">
        <v>492</v>
      </c>
      <c r="H37" s="1120"/>
      <c r="I37" s="1120"/>
      <c r="J37" s="1121"/>
      <c r="K37" s="294">
        <v>2799</v>
      </c>
      <c r="L37" s="294">
        <v>484</v>
      </c>
      <c r="M37" s="295">
        <v>2362</v>
      </c>
      <c r="N37" s="296">
        <v>-79.5</v>
      </c>
    </row>
    <row r="38" spans="1:16" ht="27" customHeight="1" x14ac:dyDescent="0.15">
      <c r="A38" s="248"/>
      <c r="B38" s="244"/>
      <c r="C38" s="244"/>
      <c r="D38" s="244"/>
      <c r="E38" s="244"/>
      <c r="F38" s="244"/>
      <c r="G38" s="1122" t="s">
        <v>493</v>
      </c>
      <c r="H38" s="1123"/>
      <c r="I38" s="1123"/>
      <c r="J38" s="1124"/>
      <c r="K38" s="297" t="s">
        <v>473</v>
      </c>
      <c r="L38" s="297" t="s">
        <v>473</v>
      </c>
      <c r="M38" s="298">
        <v>22</v>
      </c>
      <c r="N38" s="299" t="s">
        <v>473</v>
      </c>
      <c r="O38" s="293"/>
    </row>
    <row r="39" spans="1:16" x14ac:dyDescent="0.15">
      <c r="A39" s="248"/>
      <c r="B39" s="244"/>
      <c r="C39" s="244"/>
      <c r="D39" s="244"/>
      <c r="E39" s="244"/>
      <c r="F39" s="244"/>
      <c r="G39" s="1122" t="s">
        <v>494</v>
      </c>
      <c r="H39" s="1123"/>
      <c r="I39" s="1123"/>
      <c r="J39" s="1124"/>
      <c r="K39" s="300">
        <v>-19681</v>
      </c>
      <c r="L39" s="300">
        <v>-3401</v>
      </c>
      <c r="M39" s="301">
        <v>-5112</v>
      </c>
      <c r="N39" s="302">
        <v>-33.5</v>
      </c>
      <c r="O39" s="293"/>
    </row>
    <row r="40" spans="1:16" ht="27" customHeight="1" x14ac:dyDescent="0.15">
      <c r="A40" s="248"/>
      <c r="B40" s="244"/>
      <c r="C40" s="244"/>
      <c r="D40" s="244"/>
      <c r="E40" s="244"/>
      <c r="F40" s="244"/>
      <c r="G40" s="1119" t="s">
        <v>495</v>
      </c>
      <c r="H40" s="1120"/>
      <c r="I40" s="1120"/>
      <c r="J40" s="1121"/>
      <c r="K40" s="300">
        <v>-301716</v>
      </c>
      <c r="L40" s="300">
        <v>-52137</v>
      </c>
      <c r="M40" s="301">
        <v>-91802</v>
      </c>
      <c r="N40" s="302">
        <v>-43.2</v>
      </c>
      <c r="O40" s="293"/>
    </row>
    <row r="41" spans="1:16" x14ac:dyDescent="0.15">
      <c r="A41" s="248"/>
      <c r="B41" s="244"/>
      <c r="C41" s="244"/>
      <c r="D41" s="244"/>
      <c r="E41" s="244"/>
      <c r="F41" s="244"/>
      <c r="G41" s="1125" t="s">
        <v>280</v>
      </c>
      <c r="H41" s="1126"/>
      <c r="I41" s="1126"/>
      <c r="J41" s="1127"/>
      <c r="K41" s="294">
        <v>229038</v>
      </c>
      <c r="L41" s="300">
        <v>39578</v>
      </c>
      <c r="M41" s="301">
        <v>39530</v>
      </c>
      <c r="N41" s="302">
        <v>0.1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287840</v>
      </c>
      <c r="J51" s="320">
        <v>47428</v>
      </c>
      <c r="K51" s="321">
        <v>91.7</v>
      </c>
      <c r="L51" s="322">
        <v>174443</v>
      </c>
      <c r="M51" s="323">
        <v>52.1</v>
      </c>
      <c r="N51" s="324">
        <v>39.6</v>
      </c>
    </row>
    <row r="52" spans="1:14" x14ac:dyDescent="0.15">
      <c r="A52" s="248"/>
      <c r="B52" s="244"/>
      <c r="C52" s="244"/>
      <c r="D52" s="244"/>
      <c r="E52" s="244"/>
      <c r="F52" s="244"/>
      <c r="G52" s="325"/>
      <c r="H52" s="326" t="s">
        <v>506</v>
      </c>
      <c r="I52" s="327">
        <v>121012</v>
      </c>
      <c r="J52" s="328">
        <v>19939</v>
      </c>
      <c r="K52" s="329">
        <v>-12.2</v>
      </c>
      <c r="L52" s="330">
        <v>89518</v>
      </c>
      <c r="M52" s="331">
        <v>60.1</v>
      </c>
      <c r="N52" s="332">
        <v>-72.3</v>
      </c>
    </row>
    <row r="53" spans="1:14" x14ac:dyDescent="0.15">
      <c r="A53" s="248"/>
      <c r="B53" s="244"/>
      <c r="C53" s="244"/>
      <c r="D53" s="244"/>
      <c r="E53" s="244"/>
      <c r="F53" s="244"/>
      <c r="G53" s="310" t="s">
        <v>507</v>
      </c>
      <c r="H53" s="311"/>
      <c r="I53" s="319">
        <v>225722</v>
      </c>
      <c r="J53" s="320">
        <v>38032</v>
      </c>
      <c r="K53" s="321">
        <v>-19.8</v>
      </c>
      <c r="L53" s="322">
        <v>192544</v>
      </c>
      <c r="M53" s="323">
        <v>10.4</v>
      </c>
      <c r="N53" s="324">
        <v>-30.2</v>
      </c>
    </row>
    <row r="54" spans="1:14" x14ac:dyDescent="0.15">
      <c r="A54" s="248"/>
      <c r="B54" s="244"/>
      <c r="C54" s="244"/>
      <c r="D54" s="244"/>
      <c r="E54" s="244"/>
      <c r="F54" s="244"/>
      <c r="G54" s="325"/>
      <c r="H54" s="326" t="s">
        <v>506</v>
      </c>
      <c r="I54" s="327">
        <v>84996</v>
      </c>
      <c r="J54" s="328">
        <v>14321</v>
      </c>
      <c r="K54" s="329">
        <v>-28.2</v>
      </c>
      <c r="L54" s="330">
        <v>82235</v>
      </c>
      <c r="M54" s="331">
        <v>-8.1</v>
      </c>
      <c r="N54" s="332">
        <v>-20.100000000000001</v>
      </c>
    </row>
    <row r="55" spans="1:14" x14ac:dyDescent="0.15">
      <c r="A55" s="248"/>
      <c r="B55" s="244"/>
      <c r="C55" s="244"/>
      <c r="D55" s="244"/>
      <c r="E55" s="244"/>
      <c r="F55" s="244"/>
      <c r="G55" s="310" t="s">
        <v>508</v>
      </c>
      <c r="H55" s="311"/>
      <c r="I55" s="319">
        <v>147756</v>
      </c>
      <c r="J55" s="320">
        <v>24829</v>
      </c>
      <c r="K55" s="321">
        <v>-34.700000000000003</v>
      </c>
      <c r="L55" s="322">
        <v>146140</v>
      </c>
      <c r="M55" s="323">
        <v>-24.1</v>
      </c>
      <c r="N55" s="324">
        <v>-10.6</v>
      </c>
    </row>
    <row r="56" spans="1:14" x14ac:dyDescent="0.15">
      <c r="A56" s="248"/>
      <c r="B56" s="244"/>
      <c r="C56" s="244"/>
      <c r="D56" s="244"/>
      <c r="E56" s="244"/>
      <c r="F56" s="244"/>
      <c r="G56" s="325"/>
      <c r="H56" s="326" t="s">
        <v>506</v>
      </c>
      <c r="I56" s="327">
        <v>88747</v>
      </c>
      <c r="J56" s="328">
        <v>14913</v>
      </c>
      <c r="K56" s="329">
        <v>4.0999999999999996</v>
      </c>
      <c r="L56" s="330">
        <v>75451</v>
      </c>
      <c r="M56" s="331">
        <v>-8.1999999999999993</v>
      </c>
      <c r="N56" s="332">
        <v>12.3</v>
      </c>
    </row>
    <row r="57" spans="1:14" x14ac:dyDescent="0.15">
      <c r="A57" s="248"/>
      <c r="B57" s="244"/>
      <c r="C57" s="244"/>
      <c r="D57" s="244"/>
      <c r="E57" s="244"/>
      <c r="F57" s="244"/>
      <c r="G57" s="310" t="s">
        <v>509</v>
      </c>
      <c r="H57" s="311"/>
      <c r="I57" s="319">
        <v>81600</v>
      </c>
      <c r="J57" s="320">
        <v>13904</v>
      </c>
      <c r="K57" s="321">
        <v>-44</v>
      </c>
      <c r="L57" s="322">
        <v>146641</v>
      </c>
      <c r="M57" s="323">
        <v>0.3</v>
      </c>
      <c r="N57" s="324">
        <v>-44.3</v>
      </c>
    </row>
    <row r="58" spans="1:14" x14ac:dyDescent="0.15">
      <c r="A58" s="248"/>
      <c r="B58" s="244"/>
      <c r="C58" s="244"/>
      <c r="D58" s="244"/>
      <c r="E58" s="244"/>
      <c r="F58" s="244"/>
      <c r="G58" s="325"/>
      <c r="H58" s="326" t="s">
        <v>506</v>
      </c>
      <c r="I58" s="327">
        <v>80182</v>
      </c>
      <c r="J58" s="328">
        <v>13662</v>
      </c>
      <c r="K58" s="329">
        <v>-8.4</v>
      </c>
      <c r="L58" s="330">
        <v>68142</v>
      </c>
      <c r="M58" s="331">
        <v>-9.6999999999999993</v>
      </c>
      <c r="N58" s="332">
        <v>1.3</v>
      </c>
    </row>
    <row r="59" spans="1:14" x14ac:dyDescent="0.15">
      <c r="A59" s="248"/>
      <c r="B59" s="244"/>
      <c r="C59" s="244"/>
      <c r="D59" s="244"/>
      <c r="E59" s="244"/>
      <c r="F59" s="244"/>
      <c r="G59" s="310" t="s">
        <v>510</v>
      </c>
      <c r="H59" s="311"/>
      <c r="I59" s="319">
        <v>94952</v>
      </c>
      <c r="J59" s="320">
        <v>16408</v>
      </c>
      <c r="K59" s="321">
        <v>18</v>
      </c>
      <c r="L59" s="322">
        <v>174587</v>
      </c>
      <c r="M59" s="323">
        <v>19.100000000000001</v>
      </c>
      <c r="N59" s="324">
        <v>-1.1000000000000001</v>
      </c>
    </row>
    <row r="60" spans="1:14" x14ac:dyDescent="0.15">
      <c r="A60" s="248"/>
      <c r="B60" s="244"/>
      <c r="C60" s="244"/>
      <c r="D60" s="244"/>
      <c r="E60" s="244"/>
      <c r="F60" s="244"/>
      <c r="G60" s="325"/>
      <c r="H60" s="326" t="s">
        <v>506</v>
      </c>
      <c r="I60" s="333">
        <v>64544</v>
      </c>
      <c r="J60" s="328">
        <v>11153</v>
      </c>
      <c r="K60" s="329">
        <v>-18.399999999999999</v>
      </c>
      <c r="L60" s="330">
        <v>79695</v>
      </c>
      <c r="M60" s="331">
        <v>17</v>
      </c>
      <c r="N60" s="332">
        <v>-35.4</v>
      </c>
    </row>
    <row r="61" spans="1:14" x14ac:dyDescent="0.15">
      <c r="A61" s="248"/>
      <c r="B61" s="244"/>
      <c r="C61" s="244"/>
      <c r="D61" s="244"/>
      <c r="E61" s="244"/>
      <c r="F61" s="244"/>
      <c r="G61" s="310" t="s">
        <v>511</v>
      </c>
      <c r="H61" s="334"/>
      <c r="I61" s="335">
        <v>167574</v>
      </c>
      <c r="J61" s="336">
        <v>28120</v>
      </c>
      <c r="K61" s="337">
        <v>2.2000000000000002</v>
      </c>
      <c r="L61" s="338">
        <v>166871</v>
      </c>
      <c r="M61" s="339">
        <v>11.6</v>
      </c>
      <c r="N61" s="324">
        <v>-9.4</v>
      </c>
    </row>
    <row r="62" spans="1:14" x14ac:dyDescent="0.15">
      <c r="A62" s="248"/>
      <c r="B62" s="244"/>
      <c r="C62" s="244"/>
      <c r="D62" s="244"/>
      <c r="E62" s="244"/>
      <c r="F62" s="244"/>
      <c r="G62" s="325"/>
      <c r="H62" s="326" t="s">
        <v>506</v>
      </c>
      <c r="I62" s="327">
        <v>87896</v>
      </c>
      <c r="J62" s="328">
        <v>14798</v>
      </c>
      <c r="K62" s="329">
        <v>-12.6</v>
      </c>
      <c r="L62" s="330">
        <v>79008</v>
      </c>
      <c r="M62" s="331">
        <v>10.199999999999999</v>
      </c>
      <c r="N62" s="332">
        <v>-22.8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14.02</v>
      </c>
      <c r="G47" s="12">
        <v>20.93</v>
      </c>
      <c r="H47" s="12">
        <v>25.65</v>
      </c>
      <c r="I47" s="12">
        <v>28.75</v>
      </c>
      <c r="J47" s="13">
        <v>34.840000000000003</v>
      </c>
    </row>
    <row r="48" spans="2:10" ht="57.75" customHeight="1" x14ac:dyDescent="0.15">
      <c r="B48" s="14"/>
      <c r="C48" s="1139" t="s">
        <v>4</v>
      </c>
      <c r="D48" s="1139"/>
      <c r="E48" s="1140"/>
      <c r="F48" s="15">
        <v>3.2</v>
      </c>
      <c r="G48" s="16">
        <v>2.6</v>
      </c>
      <c r="H48" s="16">
        <v>4.26</v>
      </c>
      <c r="I48" s="16">
        <v>4.8600000000000003</v>
      </c>
      <c r="J48" s="17">
        <v>2.1</v>
      </c>
    </row>
    <row r="49" spans="2:10" ht="57.75" customHeight="1" thickBot="1" x14ac:dyDescent="0.2">
      <c r="B49" s="18"/>
      <c r="C49" s="1141" t="s">
        <v>5</v>
      </c>
      <c r="D49" s="1141"/>
      <c r="E49" s="1142"/>
      <c r="F49" s="19">
        <v>14.34</v>
      </c>
      <c r="G49" s="20">
        <v>6.69</v>
      </c>
      <c r="H49" s="20">
        <v>5.69</v>
      </c>
      <c r="I49" s="20">
        <v>4.3600000000000003</v>
      </c>
      <c r="J49" s="21">
        <v>3.32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election activeCell="K38" sqref="K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518</v>
      </c>
      <c r="D34" s="1149"/>
      <c r="E34" s="1150"/>
      <c r="F34" s="32">
        <v>1.29</v>
      </c>
      <c r="G34" s="33">
        <v>0.9</v>
      </c>
      <c r="H34" s="33">
        <v>1.99</v>
      </c>
      <c r="I34" s="33">
        <v>2.92</v>
      </c>
      <c r="J34" s="34">
        <v>2.4300000000000002</v>
      </c>
      <c r="K34" s="22"/>
      <c r="L34" s="22"/>
      <c r="M34" s="22"/>
      <c r="N34" s="22"/>
      <c r="O34" s="22"/>
      <c r="P34" s="22"/>
    </row>
    <row r="35" spans="1:16" ht="39" customHeight="1" x14ac:dyDescent="0.15">
      <c r="A35" s="22"/>
      <c r="B35" s="35"/>
      <c r="C35" s="1143" t="s">
        <v>519</v>
      </c>
      <c r="D35" s="1144"/>
      <c r="E35" s="1145"/>
      <c r="F35" s="36">
        <v>3.2</v>
      </c>
      <c r="G35" s="37">
        <v>2.6</v>
      </c>
      <c r="H35" s="37">
        <v>4.26</v>
      </c>
      <c r="I35" s="37">
        <v>4.8600000000000003</v>
      </c>
      <c r="J35" s="38">
        <v>2.1</v>
      </c>
      <c r="K35" s="22"/>
      <c r="L35" s="22"/>
      <c r="M35" s="22"/>
      <c r="N35" s="22"/>
      <c r="O35" s="22"/>
      <c r="P35" s="22"/>
    </row>
    <row r="36" spans="1:16" ht="39" customHeight="1" x14ac:dyDescent="0.15">
      <c r="A36" s="22"/>
      <c r="B36" s="35"/>
      <c r="C36" s="1143" t="s">
        <v>520</v>
      </c>
      <c r="D36" s="1144"/>
      <c r="E36" s="1145"/>
      <c r="F36" s="36">
        <v>4.4000000000000004</v>
      </c>
      <c r="G36" s="37">
        <v>4.5</v>
      </c>
      <c r="H36" s="37">
        <v>4.91</v>
      </c>
      <c r="I36" s="37">
        <v>4.9000000000000004</v>
      </c>
      <c r="J36" s="38">
        <v>1.9</v>
      </c>
      <c r="K36" s="22"/>
      <c r="L36" s="22"/>
      <c r="M36" s="22"/>
      <c r="N36" s="22"/>
      <c r="O36" s="22"/>
      <c r="P36" s="22"/>
    </row>
    <row r="37" spans="1:16" ht="39" customHeight="1" x14ac:dyDescent="0.15">
      <c r="A37" s="22"/>
      <c r="B37" s="35"/>
      <c r="C37" s="1143" t="s">
        <v>521</v>
      </c>
      <c r="D37" s="1144"/>
      <c r="E37" s="1145"/>
      <c r="F37" s="36">
        <v>0.39</v>
      </c>
      <c r="G37" s="37">
        <v>0</v>
      </c>
      <c r="H37" s="37">
        <v>0.6</v>
      </c>
      <c r="I37" s="37">
        <v>0.7</v>
      </c>
      <c r="J37" s="38">
        <v>0.85</v>
      </c>
      <c r="K37" s="22"/>
      <c r="L37" s="22"/>
      <c r="M37" s="22"/>
      <c r="N37" s="22"/>
      <c r="O37" s="22"/>
      <c r="P37" s="22"/>
    </row>
    <row r="38" spans="1:16" ht="39" customHeight="1" x14ac:dyDescent="0.15">
      <c r="A38" s="22"/>
      <c r="B38" s="35"/>
      <c r="C38" s="1143" t="s">
        <v>522</v>
      </c>
      <c r="D38" s="1144"/>
      <c r="E38" s="1145"/>
      <c r="F38" s="36">
        <v>0.2</v>
      </c>
      <c r="G38" s="37">
        <v>0.17</v>
      </c>
      <c r="H38" s="37">
        <v>0.01</v>
      </c>
      <c r="I38" s="37">
        <v>0.11</v>
      </c>
      <c r="J38" s="38">
        <v>0.05</v>
      </c>
      <c r="K38" s="22"/>
      <c r="L38" s="22"/>
      <c r="M38" s="22"/>
      <c r="N38" s="22"/>
      <c r="O38" s="22"/>
      <c r="P38" s="22"/>
    </row>
    <row r="39" spans="1:16" ht="39" customHeight="1" x14ac:dyDescent="0.15">
      <c r="A39" s="22"/>
      <c r="B39" s="35"/>
      <c r="C39" s="1143" t="s">
        <v>523</v>
      </c>
      <c r="D39" s="1144"/>
      <c r="E39" s="1145"/>
      <c r="F39" s="36">
        <v>0</v>
      </c>
      <c r="G39" s="37">
        <v>0.03</v>
      </c>
      <c r="H39" s="37">
        <v>0.01</v>
      </c>
      <c r="I39" s="37">
        <v>0</v>
      </c>
      <c r="J39" s="38">
        <v>0.01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524</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525</v>
      </c>
      <c r="D43" s="1147"/>
      <c r="E43" s="1148"/>
      <c r="F43" s="41">
        <v>0.04</v>
      </c>
      <c r="G43" s="42">
        <v>0</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460</v>
      </c>
      <c r="L45" s="60">
        <v>469</v>
      </c>
      <c r="M45" s="60">
        <v>463</v>
      </c>
      <c r="N45" s="60">
        <v>445</v>
      </c>
      <c r="O45" s="61">
        <v>438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61</v>
      </c>
      <c r="L48" s="64">
        <v>61</v>
      </c>
      <c r="M48" s="64">
        <v>57</v>
      </c>
      <c r="N48" s="64">
        <v>57</v>
      </c>
      <c r="O48" s="65">
        <v>34</v>
      </c>
      <c r="P48" s="48"/>
      <c r="Q48" s="48"/>
      <c r="R48" s="48"/>
      <c r="S48" s="48"/>
      <c r="T48" s="48"/>
      <c r="U48" s="48"/>
    </row>
    <row r="49" spans="1:21" ht="30.75" customHeight="1" x14ac:dyDescent="0.15">
      <c r="A49" s="48"/>
      <c r="B49" s="1161"/>
      <c r="C49" s="1162"/>
      <c r="D49" s="62"/>
      <c r="E49" s="1153" t="s">
        <v>16</v>
      </c>
      <c r="F49" s="1153"/>
      <c r="G49" s="1153"/>
      <c r="H49" s="1153"/>
      <c r="I49" s="1153"/>
      <c r="J49" s="1154"/>
      <c r="K49" s="63">
        <v>79</v>
      </c>
      <c r="L49" s="64">
        <v>78</v>
      </c>
      <c r="M49" s="64">
        <v>77</v>
      </c>
      <c r="N49" s="64">
        <v>75</v>
      </c>
      <c r="O49" s="65">
        <v>76</v>
      </c>
      <c r="P49" s="48"/>
      <c r="Q49" s="48"/>
      <c r="R49" s="48"/>
      <c r="S49" s="48"/>
      <c r="T49" s="48"/>
      <c r="U49" s="48"/>
    </row>
    <row r="50" spans="1:21" ht="30.75" customHeight="1" x14ac:dyDescent="0.15">
      <c r="A50" s="48"/>
      <c r="B50" s="1161"/>
      <c r="C50" s="1162"/>
      <c r="D50" s="62"/>
      <c r="E50" s="1153" t="s">
        <v>17</v>
      </c>
      <c r="F50" s="1153"/>
      <c r="G50" s="1153"/>
      <c r="H50" s="1153"/>
      <c r="I50" s="1153"/>
      <c r="J50" s="1154"/>
      <c r="K50" s="63">
        <v>25</v>
      </c>
      <c r="L50" s="64">
        <v>24</v>
      </c>
      <c r="M50" s="64">
        <v>17</v>
      </c>
      <c r="N50" s="64">
        <v>17</v>
      </c>
      <c r="O50" s="65">
        <v>3</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t="s">
        <v>473</v>
      </c>
      <c r="O51" s="65" t="s">
        <v>473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309</v>
      </c>
      <c r="L52" s="64">
        <v>313</v>
      </c>
      <c r="M52" s="64">
        <v>322</v>
      </c>
      <c r="N52" s="64">
        <v>322</v>
      </c>
      <c r="O52" s="65">
        <v>321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316</v>
      </c>
      <c r="L53" s="69">
        <v>319</v>
      </c>
      <c r="M53" s="69">
        <v>292</v>
      </c>
      <c r="N53" s="69">
        <v>272</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2015-02-17T05:55:38Z</dcterms:created>
  <dcterms:modified xsi:type="dcterms:W3CDTF">2015-04-10T00:16:14Z</dcterms:modified>
</cp:coreProperties>
</file>