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8" i="4" s="1"/>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W8" i="4"/>
  <c r="P8" i="4"/>
  <c r="B8" i="4"/>
  <c r="B6" i="4"/>
  <c r="C10" i="5" l="1"/>
  <c r="D10" i="5"/>
  <c r="E10" i="5"/>
  <c r="B10" i="5"/>
</calcChain>
</file>

<file path=xl/sharedStrings.xml><?xml version="1.0" encoding="utf-8"?>
<sst xmlns="http://schemas.openxmlformats.org/spreadsheetml/2006/main" count="233" uniqueCount="120">
  <si>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</si>
  <si>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</si>
  <si>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</si>
  <si>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</si>
  <si>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</si>
  <si>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</si>
  <si>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</si>
  <si>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</si>
  <si>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</si>
  <si>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</si>
  <si>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</si>
  <si>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</si>
  <si>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</si>
  <si>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</si>
  <si>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</si>
  <si>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</si>
  <si>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</si>
  <si>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</si>
  <si>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</si>
  <si>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</si>
  <si>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</si>
  <si>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</si>
  <si>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</si>
  <si>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</si>
  <si>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</si>
  <si>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</si>
  <si>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</si>
  <si>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</si>
  <si>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</si>
  <si>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</si>
  <si>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</si>
  <si>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</si>
  <si>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</si>
  <si>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</si>
  <si>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</si>
  <si>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</si>
  <si>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</si>
  <si>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</si>
  <si>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</si>
  <si>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</si>
  <si>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</si>
  <si>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</si>
  <si>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</si>
  <si>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</si>
  <si>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</si>
  <si>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</si>
  <si>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</si>
  <si>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</si>
  <si>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</si>
  <si>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</si>
  <si>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</si>
  <si>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</si>
  <si>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</si>
  <si>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</si>
  <si>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</si>
  <si>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</si>
  <si>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</si>
  <si>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</si>
  <si>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</si>
  <si>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</si>
  <si>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</si>
  <si>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</si>
  <si>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</si>
  <si>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</si>
  <si>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</si>
  <si>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</si>
  <si>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</si>
  <si>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</si>
  <si>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</si>
  <si>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</si>
  <si>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</si>
  <si>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</si>
  <si>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</si>
  <si>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</si>
  <si>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</si>
  <si>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</si>
  <si>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</si>
  <si>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</si>
  <si>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</si>
  <si>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</si>
  <si>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</si>
  <si>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</si>
  <si>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</si>
  <si>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</si>
  <si>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</si>
  <si>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</si>
  <si>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</si>
  <si>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</si>
  <si>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</si>
  <si>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</si>
  <si>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</si>
  <si>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</si>
  <si>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</si>
  <si>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</si>
  <si>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</si>
  <si>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</si>
  <si>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</si>
  <si>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</si>
  <si>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</si>
  <si>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</si>
  <si>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</si>
  <si>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</si>
  <si>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</si>
  <si>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</si>
  <si>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</si>
  <si>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北海道　羅臼町</t>
  </si>
  <si>
    <t>法適用</t>
  </si>
  <si>
    <t>水道事業</t>
  </si>
  <si>
    <t>末端給水事業</t>
  </si>
  <si>
    <t>A8</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</si>
  <si>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</si>
  <si>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</si>
  <si>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</si>
  <si>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</si>
  <si>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</si>
  <si>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</si>
  <si>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①法定耐用年数が60％台になり施設全体の老朽化が進んでいる。　　　　　　　　　　　　　　　　　②国道拡幅等により埋設された多くの管路が法定対応年数を経過していないことから類似団体平均値より低く横ばいとなている。　　　　　　　　　　　③移設敷地がなく、長い延長での更新が不可能なため数値としては0.0%である。　　　　　　　　　　　　　　　　　　　　　以上、法定耐用年数を大幅に超えた老朽管も多く、早急な更新が必要となっている。しかしながら、地形、経営状況等の要因により、いかに更新していくかが課題となっている。</t>
    <rPh sb="1" eb="3">
      <t>ホウテイ</t>
    </rPh>
    <rPh sb="3" eb="5">
      <t>タイヨウ</t>
    </rPh>
    <rPh sb="5" eb="7">
      <t>ネンスウ</t>
    </rPh>
    <rPh sb="11" eb="12">
      <t>ダイ</t>
    </rPh>
    <rPh sb="15" eb="17">
      <t>シセツ</t>
    </rPh>
    <rPh sb="17" eb="19">
      <t>ゼンタイ</t>
    </rPh>
    <rPh sb="20" eb="23">
      <t>ロウキュウカ</t>
    </rPh>
    <rPh sb="24" eb="25">
      <t>スス</t>
    </rPh>
    <rPh sb="48" eb="50">
      <t>コクドウ</t>
    </rPh>
    <rPh sb="50" eb="52">
      <t>カクフク</t>
    </rPh>
    <rPh sb="52" eb="53">
      <t>トウ</t>
    </rPh>
    <rPh sb="56" eb="58">
      <t>マイセツ</t>
    </rPh>
    <rPh sb="61" eb="62">
      <t>オオ</t>
    </rPh>
    <rPh sb="64" eb="66">
      <t>カンロ</t>
    </rPh>
    <rPh sb="67" eb="69">
      <t>ホウテイ</t>
    </rPh>
    <rPh sb="69" eb="71">
      <t>タイオウ</t>
    </rPh>
    <rPh sb="71" eb="73">
      <t>ネンスウ</t>
    </rPh>
    <rPh sb="74" eb="76">
      <t>ケイカ</t>
    </rPh>
    <rPh sb="85" eb="87">
      <t>ルイジ</t>
    </rPh>
    <rPh sb="87" eb="89">
      <t>ダンタイ</t>
    </rPh>
    <rPh sb="89" eb="91">
      <t>ヘイキン</t>
    </rPh>
    <rPh sb="91" eb="92">
      <t>チ</t>
    </rPh>
    <rPh sb="94" eb="95">
      <t>ヒク</t>
    </rPh>
    <rPh sb="96" eb="97">
      <t>ヨコ</t>
    </rPh>
    <rPh sb="117" eb="119">
      <t>イセツ</t>
    </rPh>
    <rPh sb="119" eb="121">
      <t>シキチ</t>
    </rPh>
    <rPh sb="125" eb="126">
      <t>ナガ</t>
    </rPh>
    <rPh sb="127" eb="129">
      <t>エンチョウ</t>
    </rPh>
    <rPh sb="131" eb="133">
      <t>コウシン</t>
    </rPh>
    <rPh sb="134" eb="137">
      <t>フカノウ</t>
    </rPh>
    <rPh sb="140" eb="142">
      <t>スウチ</t>
    </rPh>
    <rPh sb="175" eb="177">
      <t>イジョウ</t>
    </rPh>
    <rPh sb="178" eb="180">
      <t>ホウテイ</t>
    </rPh>
    <rPh sb="180" eb="182">
      <t>タイヨウ</t>
    </rPh>
    <rPh sb="182" eb="184">
      <t>ネンスウ</t>
    </rPh>
    <rPh sb="185" eb="187">
      <t>オオハバ</t>
    </rPh>
    <rPh sb="188" eb="189">
      <t>コ</t>
    </rPh>
    <rPh sb="191" eb="193">
      <t>ロウキュウ</t>
    </rPh>
    <rPh sb="193" eb="194">
      <t>カン</t>
    </rPh>
    <rPh sb="195" eb="196">
      <t>オオ</t>
    </rPh>
    <rPh sb="198" eb="200">
      <t>ソウキュウ</t>
    </rPh>
    <rPh sb="201" eb="203">
      <t>コウシン</t>
    </rPh>
    <rPh sb="204" eb="206">
      <t>ヒツヨウ</t>
    </rPh>
    <rPh sb="220" eb="222">
      <t>チケイ</t>
    </rPh>
    <rPh sb="223" eb="225">
      <t>ケイエイ</t>
    </rPh>
    <rPh sb="225" eb="227">
      <t>ジョウキョウ</t>
    </rPh>
    <rPh sb="227" eb="228">
      <t>トウ</t>
    </rPh>
    <rPh sb="229" eb="231">
      <t>ヨウイン</t>
    </rPh>
    <rPh sb="238" eb="240">
      <t>コウシン</t>
    </rPh>
    <rPh sb="246" eb="248">
      <t>カダイ</t>
    </rPh>
    <phoneticPr fontId="4"/>
  </si>
  <si>
    <t>非設置</t>
    <rPh sb="0" eb="1">
      <t>ヒ</t>
    </rPh>
    <rPh sb="1" eb="3">
      <t>セッチ</t>
    </rPh>
    <phoneticPr fontId="4"/>
  </si>
  <si>
    <t>①継続的に100%を上回る黒字経営が続いているが、給水収益以外の収入に依存しており、料金回収率の状況と併せて経営改善を図っていく必要がある。　②累積欠損金が減少しているが、未だ高い比率となっており経営改善を図っていく必要がある。　　③大雨による災害復旧工事の緊急対応により現金預金が減少したためである。　　　　　　　　　　　④類似団体平均値より数値が高くなっており、企業債の償還が経営を悪化させる大きな要因となっている。　　　　　　　　　　　　　　　　　　　　　⑤100%を下回っており、給水に係る費用を給水収益以外の収益にも頼っており、適切な料金収入の確保が求められている。　　　　　　　　　　　　　　⑥有収水量1㎥あたりの費用が類似団体平均値を上回っており、維持管理費の削減といった経営改善が必要である。　　　　　　　　　　　　　　　　　　⑦継続的に類似団体平均値を上回っているが、漏水が多く施設は、効率的に利用されているとは言えない。　　　　　　　　　　　　　　　　　　　　　⑧管路の漏水により施設の稼働が収益につながっていない。漏水解消策を講じる必要がある。　　　　　　以上、指標を見ても厳しい経営状況であり、料金の見直し等、経営改善が必要となっている。　　　　</t>
    <rPh sb="1" eb="3">
      <t>ケイゾク</t>
    </rPh>
    <rPh sb="3" eb="4">
      <t>テキ</t>
    </rPh>
    <rPh sb="10" eb="12">
      <t>ウワマワ</t>
    </rPh>
    <rPh sb="13" eb="15">
      <t>クロジ</t>
    </rPh>
    <rPh sb="15" eb="17">
      <t>ケイエイ</t>
    </rPh>
    <rPh sb="18" eb="19">
      <t>ツヅ</t>
    </rPh>
    <rPh sb="25" eb="27">
      <t>キュウスイ</t>
    </rPh>
    <rPh sb="27" eb="29">
      <t>シュウエキ</t>
    </rPh>
    <rPh sb="29" eb="31">
      <t>イガイ</t>
    </rPh>
    <rPh sb="32" eb="34">
      <t>シュウニュウ</t>
    </rPh>
    <rPh sb="35" eb="37">
      <t>イゾン</t>
    </rPh>
    <rPh sb="42" eb="44">
      <t>リョウキン</t>
    </rPh>
    <rPh sb="44" eb="46">
      <t>カイシュウ</t>
    </rPh>
    <rPh sb="46" eb="47">
      <t>リツ</t>
    </rPh>
    <rPh sb="48" eb="50">
      <t>ジョウキョウ</t>
    </rPh>
    <rPh sb="51" eb="52">
      <t>アワ</t>
    </rPh>
    <rPh sb="54" eb="56">
      <t>ケイエイ</t>
    </rPh>
    <rPh sb="56" eb="58">
      <t>カイゼン</t>
    </rPh>
    <rPh sb="59" eb="60">
      <t>ハカ</t>
    </rPh>
    <rPh sb="64" eb="66">
      <t>ヒツヨウ</t>
    </rPh>
    <rPh sb="72" eb="74">
      <t>ルイセキ</t>
    </rPh>
    <rPh sb="74" eb="77">
      <t>ケッソンキン</t>
    </rPh>
    <rPh sb="78" eb="80">
      <t>ゲンショウ</t>
    </rPh>
    <rPh sb="86" eb="87">
      <t>イマ</t>
    </rPh>
    <rPh sb="88" eb="89">
      <t>タカ</t>
    </rPh>
    <rPh sb="90" eb="92">
      <t>ヒリツ</t>
    </rPh>
    <rPh sb="98" eb="100">
      <t>ケイエイ</t>
    </rPh>
    <rPh sb="100" eb="102">
      <t>カイゼン</t>
    </rPh>
    <rPh sb="103" eb="104">
      <t>ハカ</t>
    </rPh>
    <rPh sb="108" eb="110">
      <t>ヒツヨウ</t>
    </rPh>
    <rPh sb="117" eb="119">
      <t>オオアメ</t>
    </rPh>
    <rPh sb="122" eb="124">
      <t>サイガイ</t>
    </rPh>
    <rPh sb="124" eb="126">
      <t>フッキュウ</t>
    </rPh>
    <rPh sb="126" eb="128">
      <t>コウジ</t>
    </rPh>
    <rPh sb="129" eb="131">
      <t>キンキュウ</t>
    </rPh>
    <rPh sb="131" eb="133">
      <t>タイオウ</t>
    </rPh>
    <rPh sb="136" eb="138">
      <t>ゲンキン</t>
    </rPh>
    <rPh sb="138" eb="140">
      <t>ヨキン</t>
    </rPh>
    <rPh sb="141" eb="143">
      <t>ゲンショウ</t>
    </rPh>
    <rPh sb="163" eb="165">
      <t>ルイジ</t>
    </rPh>
    <rPh sb="165" eb="167">
      <t>ダンタイ</t>
    </rPh>
    <rPh sb="167" eb="170">
      <t>ヘイキンチ</t>
    </rPh>
    <rPh sb="172" eb="174">
      <t>スウチ</t>
    </rPh>
    <rPh sb="175" eb="176">
      <t>タカ</t>
    </rPh>
    <rPh sb="183" eb="185">
      <t>キギョウ</t>
    </rPh>
    <rPh sb="185" eb="186">
      <t>サイ</t>
    </rPh>
    <rPh sb="187" eb="189">
      <t>ショウカン</t>
    </rPh>
    <rPh sb="190" eb="192">
      <t>ケイエイ</t>
    </rPh>
    <rPh sb="193" eb="195">
      <t>アッカ</t>
    </rPh>
    <rPh sb="198" eb="199">
      <t>オオ</t>
    </rPh>
    <rPh sb="201" eb="203">
      <t>ヨウイン</t>
    </rPh>
    <rPh sb="237" eb="239">
      <t>シタマワ</t>
    </rPh>
    <rPh sb="244" eb="246">
      <t>キュウスイ</t>
    </rPh>
    <rPh sb="247" eb="248">
      <t>カカ</t>
    </rPh>
    <rPh sb="249" eb="251">
      <t>ヒヨウ</t>
    </rPh>
    <rPh sb="252" eb="254">
      <t>キュウスイ</t>
    </rPh>
    <rPh sb="254" eb="256">
      <t>シュウエキ</t>
    </rPh>
    <rPh sb="256" eb="258">
      <t>イガイ</t>
    </rPh>
    <rPh sb="259" eb="261">
      <t>シュウエキ</t>
    </rPh>
    <rPh sb="263" eb="264">
      <t>タヨ</t>
    </rPh>
    <rPh sb="269" eb="271">
      <t>テキセツ</t>
    </rPh>
    <rPh sb="272" eb="274">
      <t>リョウキン</t>
    </rPh>
    <rPh sb="274" eb="276">
      <t>シュウニュウ</t>
    </rPh>
    <rPh sb="277" eb="279">
      <t>カクホ</t>
    </rPh>
    <rPh sb="280" eb="281">
      <t>モト</t>
    </rPh>
    <rPh sb="303" eb="305">
      <t>ユウシュウ</t>
    </rPh>
    <rPh sb="305" eb="307">
      <t>スイリョウ</t>
    </rPh>
    <rPh sb="313" eb="315">
      <t>ヒヨウ</t>
    </rPh>
    <rPh sb="316" eb="318">
      <t>ルイジ</t>
    </rPh>
    <rPh sb="318" eb="320">
      <t>ダンタイ</t>
    </rPh>
    <rPh sb="320" eb="323">
      <t>ヘイキンチ</t>
    </rPh>
    <rPh sb="324" eb="325">
      <t>ウエ</t>
    </rPh>
    <rPh sb="325" eb="326">
      <t>マワ</t>
    </rPh>
    <rPh sb="331" eb="333">
      <t>イジ</t>
    </rPh>
    <rPh sb="333" eb="336">
      <t>カンリヒ</t>
    </rPh>
    <rPh sb="337" eb="339">
      <t>サクゲン</t>
    </rPh>
    <rPh sb="343" eb="345">
      <t>ケイエイ</t>
    </rPh>
    <rPh sb="345" eb="347">
      <t>カイゼン</t>
    </rPh>
    <rPh sb="348" eb="350">
      <t>ヒツヨウ</t>
    </rPh>
    <rPh sb="373" eb="376">
      <t>ケイゾクテキ</t>
    </rPh>
    <rPh sb="377" eb="379">
      <t>ルイジ</t>
    </rPh>
    <rPh sb="379" eb="381">
      <t>ダンタイ</t>
    </rPh>
    <rPh sb="381" eb="384">
      <t>ヘイキンチ</t>
    </rPh>
    <rPh sb="385" eb="386">
      <t>ウエ</t>
    </rPh>
    <rPh sb="386" eb="387">
      <t>マワ</t>
    </rPh>
    <rPh sb="393" eb="395">
      <t>ロウスイ</t>
    </rPh>
    <rPh sb="396" eb="397">
      <t>オオ</t>
    </rPh>
    <rPh sb="398" eb="400">
      <t>シセツ</t>
    </rPh>
    <rPh sb="402" eb="405">
      <t>コウリツテキ</t>
    </rPh>
    <rPh sb="406" eb="408">
      <t>リヨウ</t>
    </rPh>
    <rPh sb="415" eb="416">
      <t>イ</t>
    </rPh>
    <rPh sb="442" eb="444">
      <t>カンロ</t>
    </rPh>
    <rPh sb="445" eb="447">
      <t>ロウスイ</t>
    </rPh>
    <rPh sb="450" eb="452">
      <t>シセツ</t>
    </rPh>
    <rPh sb="453" eb="455">
      <t>カドウ</t>
    </rPh>
    <rPh sb="456" eb="458">
      <t>シュウエキ</t>
    </rPh>
    <rPh sb="468" eb="470">
      <t>ロウスイ</t>
    </rPh>
    <rPh sb="470" eb="472">
      <t>カイショウ</t>
    </rPh>
    <rPh sb="472" eb="473">
      <t>サク</t>
    </rPh>
    <rPh sb="474" eb="475">
      <t>コウ</t>
    </rPh>
    <rPh sb="477" eb="479">
      <t>ヒツヨウ</t>
    </rPh>
    <rPh sb="489" eb="491">
      <t>イジョウ</t>
    </rPh>
    <rPh sb="492" eb="494">
      <t>シヒョウ</t>
    </rPh>
    <rPh sb="495" eb="496">
      <t>ミ</t>
    </rPh>
    <rPh sb="498" eb="499">
      <t>キビ</t>
    </rPh>
    <rPh sb="501" eb="503">
      <t>ケイエイ</t>
    </rPh>
    <rPh sb="503" eb="505">
      <t>ジョウキョウ</t>
    </rPh>
    <rPh sb="509" eb="511">
      <t>リョウキン</t>
    </rPh>
    <rPh sb="512" eb="514">
      <t>ミナオ</t>
    </rPh>
    <rPh sb="515" eb="516">
      <t>トウ</t>
    </rPh>
    <rPh sb="517" eb="519">
      <t>ケイエイ</t>
    </rPh>
    <rPh sb="519" eb="521">
      <t>カイゼン</t>
    </rPh>
    <rPh sb="522" eb="524">
      <t>ヒツヨウ</t>
    </rPh>
    <phoneticPr fontId="4"/>
  </si>
  <si>
    <t>　当町の景気低迷、維持管理費の増加により水道事業は、平成26年度から続く収入不足により給水収益以外に頼らざるを得ない状況であり、企業債償還の減少する平成35年度までは、厳しい状況が続く見込みである。現在は、平成24年度に策定した「羅臼町公営企業経営計画」に基づき経営しており、老朽管や浄水場の更新については、平成28年度から始まった「第7期羅臼町総合計画」とも連動し、長期に渡って施設整備を進めていく予定である。また、昨年度作成した経営戦略をもとに経営改善を検討する必要がある。</t>
    <rPh sb="1" eb="3">
      <t>トウチョウ</t>
    </rPh>
    <rPh sb="4" eb="6">
      <t>ケイキ</t>
    </rPh>
    <rPh sb="6" eb="8">
      <t>テイメイ</t>
    </rPh>
    <rPh sb="9" eb="11">
      <t>イジ</t>
    </rPh>
    <rPh sb="11" eb="14">
      <t>カンリヒ</t>
    </rPh>
    <rPh sb="15" eb="17">
      <t>ゾウカ</t>
    </rPh>
    <rPh sb="20" eb="22">
      <t>スイドウ</t>
    </rPh>
    <rPh sb="22" eb="24">
      <t>ジギョウ</t>
    </rPh>
    <rPh sb="26" eb="28">
      <t>ヘイセイ</t>
    </rPh>
    <rPh sb="30" eb="32">
      <t>ネンド</t>
    </rPh>
    <rPh sb="34" eb="35">
      <t>ツヅ</t>
    </rPh>
    <rPh sb="36" eb="38">
      <t>シュウニュウ</t>
    </rPh>
    <rPh sb="38" eb="40">
      <t>ブソク</t>
    </rPh>
    <rPh sb="43" eb="45">
      <t>キュウスイ</t>
    </rPh>
    <rPh sb="45" eb="47">
      <t>シュウエキ</t>
    </rPh>
    <rPh sb="47" eb="49">
      <t>イガイ</t>
    </rPh>
    <rPh sb="50" eb="51">
      <t>タヨ</t>
    </rPh>
    <rPh sb="55" eb="56">
      <t>エ</t>
    </rPh>
    <rPh sb="58" eb="60">
      <t>ジョウキョウ</t>
    </rPh>
    <rPh sb="64" eb="66">
      <t>キギョウ</t>
    </rPh>
    <rPh sb="66" eb="67">
      <t>サイ</t>
    </rPh>
    <rPh sb="67" eb="69">
      <t>ショウカン</t>
    </rPh>
    <rPh sb="70" eb="72">
      <t>ゲンショウ</t>
    </rPh>
    <rPh sb="74" eb="76">
      <t>ヘイセイ</t>
    </rPh>
    <rPh sb="78" eb="80">
      <t>ネンド</t>
    </rPh>
    <rPh sb="84" eb="85">
      <t>キビ</t>
    </rPh>
    <rPh sb="87" eb="89">
      <t>ジョウキョウ</t>
    </rPh>
    <rPh sb="90" eb="91">
      <t>ツヅ</t>
    </rPh>
    <rPh sb="92" eb="94">
      <t>ミコ</t>
    </rPh>
    <rPh sb="99" eb="101">
      <t>ゲンザイ</t>
    </rPh>
    <rPh sb="103" eb="105">
      <t>ヘイセイ</t>
    </rPh>
    <rPh sb="107" eb="109">
      <t>ネンド</t>
    </rPh>
    <rPh sb="110" eb="112">
      <t>サクテイ</t>
    </rPh>
    <rPh sb="115" eb="118">
      <t>ラウスチョウ</t>
    </rPh>
    <rPh sb="118" eb="120">
      <t>コウエイ</t>
    </rPh>
    <rPh sb="120" eb="122">
      <t>キギョウ</t>
    </rPh>
    <rPh sb="122" eb="124">
      <t>ケイエイ</t>
    </rPh>
    <rPh sb="124" eb="126">
      <t>ケイカク</t>
    </rPh>
    <rPh sb="128" eb="129">
      <t>モト</t>
    </rPh>
    <rPh sb="131" eb="133">
      <t>ケイエイ</t>
    </rPh>
    <rPh sb="138" eb="140">
      <t>ロウキュウ</t>
    </rPh>
    <rPh sb="140" eb="141">
      <t>カン</t>
    </rPh>
    <rPh sb="142" eb="145">
      <t>ジョウスイジョウ</t>
    </rPh>
    <rPh sb="146" eb="148">
      <t>コウシン</t>
    </rPh>
    <rPh sb="154" eb="156">
      <t>ヘイセイ</t>
    </rPh>
    <rPh sb="158" eb="160">
      <t>ネンド</t>
    </rPh>
    <rPh sb="162" eb="163">
      <t>ハジ</t>
    </rPh>
    <rPh sb="167" eb="168">
      <t>ダイ</t>
    </rPh>
    <rPh sb="169" eb="170">
      <t>キ</t>
    </rPh>
    <rPh sb="170" eb="173">
      <t>ラウスチョウ</t>
    </rPh>
    <rPh sb="173" eb="175">
      <t>ソウゴウ</t>
    </rPh>
    <rPh sb="175" eb="177">
      <t>ケイカク</t>
    </rPh>
    <rPh sb="180" eb="182">
      <t>レンドウ</t>
    </rPh>
    <rPh sb="187" eb="188">
      <t>ワタ</t>
    </rPh>
    <rPh sb="233" eb="235">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</si>
</sst>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22277248"/>
        <c:axId val="121054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0.66</c:v>
                </c:pt>
                <c:pt idx="1">
                  <c:v>0.64</c:v>
                </c:pt>
                <c:pt idx="2">
                  <c:v>0.56000000000000005</c:v>
                </c:pt>
                <c:pt idx="3">
                  <c:v>0.65</c:v>
                </c:pt>
                <c:pt idx="4">
                  <c:v>0.46</c:v>
                </c:pt>
              </c:numCache>
            </c:numRef>
          </c:val>
          <c:smooth val="0"/>
        </c:ser>
        <c:dLbls>
          <c:showLegendKey val="0"/>
          <c:showVal val="0"/>
          <c:showCatName val="0"/>
          <c:showSerName val="0"/>
          <c:showPercent val="0"/>
          <c:showBubbleSize val="0"/>
        </c:dLbls>
        <c:marker val="1"/>
        <c:smooth val="0"/>
        <c:axId val="122277248"/>
        <c:axId val="121054336"/>
      </c:lineChart>
      <c:dateAx>
        <c:axId val="122277248"/>
        <c:scaling>
          <c:orientation val="minMax"/>
        </c:scaling>
        <c:delete val="1"/>
        <c:axPos val="b"/>
        <c:numFmt formatCode="ge" sourceLinked="1"/>
        <c:majorTickMark val="none"/>
        <c:minorTickMark val="none"/>
        <c:tickLblPos val="none"/>
        <c:crossAx val="121054336"/>
        <c:crosses val="autoZero"/>
        <c:auto val="1"/>
        <c:lblOffset val="100"/>
        <c:baseTimeUnit val="years"/>
      </c:dateAx>
      <c:valAx>
        <c:axId val="121054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277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66.73</c:v>
                </c:pt>
                <c:pt idx="1">
                  <c:v>68.03</c:v>
                </c:pt>
                <c:pt idx="2">
                  <c:v>67.27</c:v>
                </c:pt>
                <c:pt idx="3">
                  <c:v>68.17</c:v>
                </c:pt>
                <c:pt idx="4">
                  <c:v>64.41</c:v>
                </c:pt>
              </c:numCache>
            </c:numRef>
          </c:val>
        </c:ser>
        <c:dLbls>
          <c:showLegendKey val="0"/>
          <c:showVal val="0"/>
          <c:showCatName val="0"/>
          <c:showSerName val="0"/>
          <c:showPercent val="0"/>
          <c:showBubbleSize val="0"/>
        </c:dLbls>
        <c:gapWidth val="150"/>
        <c:axId val="124222464"/>
        <c:axId val="124241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49.69</c:v>
                </c:pt>
                <c:pt idx="1">
                  <c:v>49.77</c:v>
                </c:pt>
                <c:pt idx="2">
                  <c:v>49.22</c:v>
                </c:pt>
                <c:pt idx="3">
                  <c:v>49.08</c:v>
                </c:pt>
                <c:pt idx="4">
                  <c:v>49.32</c:v>
                </c:pt>
              </c:numCache>
            </c:numRef>
          </c:val>
          <c:smooth val="0"/>
        </c:ser>
        <c:dLbls>
          <c:showLegendKey val="0"/>
          <c:showVal val="0"/>
          <c:showCatName val="0"/>
          <c:showSerName val="0"/>
          <c:showPercent val="0"/>
          <c:showBubbleSize val="0"/>
        </c:dLbls>
        <c:marker val="1"/>
        <c:smooth val="0"/>
        <c:axId val="124222464"/>
        <c:axId val="124241024"/>
      </c:lineChart>
      <c:dateAx>
        <c:axId val="124222464"/>
        <c:scaling>
          <c:orientation val="minMax"/>
        </c:scaling>
        <c:delete val="1"/>
        <c:axPos val="b"/>
        <c:numFmt formatCode="ge" sourceLinked="1"/>
        <c:majorTickMark val="none"/>
        <c:minorTickMark val="none"/>
        <c:tickLblPos val="none"/>
        <c:crossAx val="124241024"/>
        <c:crosses val="autoZero"/>
        <c:auto val="1"/>
        <c:lblOffset val="100"/>
        <c:baseTimeUnit val="years"/>
      </c:dateAx>
      <c:valAx>
        <c:axId val="124241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4222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51.34</c:v>
                </c:pt>
                <c:pt idx="1">
                  <c:v>49.97</c:v>
                </c:pt>
                <c:pt idx="2">
                  <c:v>47.15</c:v>
                </c:pt>
                <c:pt idx="3">
                  <c:v>44.79</c:v>
                </c:pt>
                <c:pt idx="4">
                  <c:v>45.86</c:v>
                </c:pt>
              </c:numCache>
            </c:numRef>
          </c:val>
        </c:ser>
        <c:dLbls>
          <c:showLegendKey val="0"/>
          <c:showVal val="0"/>
          <c:showCatName val="0"/>
          <c:showSerName val="0"/>
          <c:showPercent val="0"/>
          <c:showBubbleSize val="0"/>
        </c:dLbls>
        <c:gapWidth val="150"/>
        <c:axId val="124349056"/>
        <c:axId val="124359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80.010000000000005</c:v>
                </c:pt>
                <c:pt idx="1">
                  <c:v>79.98</c:v>
                </c:pt>
                <c:pt idx="2">
                  <c:v>79.48</c:v>
                </c:pt>
                <c:pt idx="3">
                  <c:v>79.3</c:v>
                </c:pt>
                <c:pt idx="4">
                  <c:v>79.34</c:v>
                </c:pt>
              </c:numCache>
            </c:numRef>
          </c:val>
          <c:smooth val="0"/>
        </c:ser>
        <c:dLbls>
          <c:showLegendKey val="0"/>
          <c:showVal val="0"/>
          <c:showCatName val="0"/>
          <c:showSerName val="0"/>
          <c:showPercent val="0"/>
          <c:showBubbleSize val="0"/>
        </c:dLbls>
        <c:marker val="1"/>
        <c:smooth val="0"/>
        <c:axId val="124349056"/>
        <c:axId val="124359424"/>
      </c:lineChart>
      <c:dateAx>
        <c:axId val="124349056"/>
        <c:scaling>
          <c:orientation val="minMax"/>
        </c:scaling>
        <c:delete val="1"/>
        <c:axPos val="b"/>
        <c:numFmt formatCode="ge" sourceLinked="1"/>
        <c:majorTickMark val="none"/>
        <c:minorTickMark val="none"/>
        <c:tickLblPos val="none"/>
        <c:crossAx val="124359424"/>
        <c:crosses val="autoZero"/>
        <c:auto val="1"/>
        <c:lblOffset val="100"/>
        <c:baseTimeUnit val="years"/>
      </c:dateAx>
      <c:valAx>
        <c:axId val="124359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4349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129.88999999999999</c:v>
                </c:pt>
                <c:pt idx="1">
                  <c:v>113.32</c:v>
                </c:pt>
                <c:pt idx="2">
                  <c:v>107.74</c:v>
                </c:pt>
                <c:pt idx="3">
                  <c:v>136.15</c:v>
                </c:pt>
                <c:pt idx="4">
                  <c:v>108.79</c:v>
                </c:pt>
              </c:numCache>
            </c:numRef>
          </c:val>
        </c:ser>
        <c:dLbls>
          <c:showLegendKey val="0"/>
          <c:showVal val="0"/>
          <c:showCatName val="0"/>
          <c:showSerName val="0"/>
          <c:showPercent val="0"/>
          <c:showBubbleSize val="0"/>
        </c:dLbls>
        <c:gapWidth val="150"/>
        <c:axId val="121071872"/>
        <c:axId val="121078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104.95</c:v>
                </c:pt>
                <c:pt idx="1">
                  <c:v>105.53</c:v>
                </c:pt>
                <c:pt idx="2">
                  <c:v>107.2</c:v>
                </c:pt>
                <c:pt idx="3">
                  <c:v>106.62</c:v>
                </c:pt>
                <c:pt idx="4">
                  <c:v>107.95</c:v>
                </c:pt>
              </c:numCache>
            </c:numRef>
          </c:val>
          <c:smooth val="0"/>
        </c:ser>
        <c:dLbls>
          <c:showLegendKey val="0"/>
          <c:showVal val="0"/>
          <c:showCatName val="0"/>
          <c:showSerName val="0"/>
          <c:showPercent val="0"/>
          <c:showBubbleSize val="0"/>
        </c:dLbls>
        <c:marker val="1"/>
        <c:smooth val="0"/>
        <c:axId val="121071872"/>
        <c:axId val="121078144"/>
      </c:lineChart>
      <c:dateAx>
        <c:axId val="121071872"/>
        <c:scaling>
          <c:orientation val="minMax"/>
        </c:scaling>
        <c:delete val="1"/>
        <c:axPos val="b"/>
        <c:numFmt formatCode="ge" sourceLinked="1"/>
        <c:majorTickMark val="none"/>
        <c:minorTickMark val="none"/>
        <c:tickLblPos val="none"/>
        <c:crossAx val="121078144"/>
        <c:crosses val="autoZero"/>
        <c:auto val="1"/>
        <c:lblOffset val="100"/>
        <c:baseTimeUnit val="years"/>
      </c:dateAx>
      <c:valAx>
        <c:axId val="1210781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1071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56.3</c:v>
                </c:pt>
                <c:pt idx="1">
                  <c:v>56.71</c:v>
                </c:pt>
                <c:pt idx="2">
                  <c:v>57.29</c:v>
                </c:pt>
                <c:pt idx="3">
                  <c:v>59.12</c:v>
                </c:pt>
                <c:pt idx="4">
                  <c:v>61.07</c:v>
                </c:pt>
              </c:numCache>
            </c:numRef>
          </c:val>
        </c:ser>
        <c:dLbls>
          <c:showLegendKey val="0"/>
          <c:showVal val="0"/>
          <c:showCatName val="0"/>
          <c:showSerName val="0"/>
          <c:showPercent val="0"/>
          <c:showBubbleSize val="0"/>
        </c:dLbls>
        <c:gapWidth val="150"/>
        <c:axId val="121108352"/>
        <c:axId val="123928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35.18</c:v>
                </c:pt>
                <c:pt idx="1">
                  <c:v>36.43</c:v>
                </c:pt>
                <c:pt idx="2">
                  <c:v>46.12</c:v>
                </c:pt>
                <c:pt idx="3">
                  <c:v>47.44</c:v>
                </c:pt>
                <c:pt idx="4">
                  <c:v>48.3</c:v>
                </c:pt>
              </c:numCache>
            </c:numRef>
          </c:val>
          <c:smooth val="0"/>
        </c:ser>
        <c:dLbls>
          <c:showLegendKey val="0"/>
          <c:showVal val="0"/>
          <c:showCatName val="0"/>
          <c:showSerName val="0"/>
          <c:showPercent val="0"/>
          <c:showBubbleSize val="0"/>
        </c:dLbls>
        <c:marker val="1"/>
        <c:smooth val="0"/>
        <c:axId val="121108352"/>
        <c:axId val="123928576"/>
      </c:lineChart>
      <c:dateAx>
        <c:axId val="121108352"/>
        <c:scaling>
          <c:orientation val="minMax"/>
        </c:scaling>
        <c:delete val="1"/>
        <c:axPos val="b"/>
        <c:numFmt formatCode="ge" sourceLinked="1"/>
        <c:majorTickMark val="none"/>
        <c:minorTickMark val="none"/>
        <c:tickLblPos val="none"/>
        <c:crossAx val="123928576"/>
        <c:crosses val="autoZero"/>
        <c:auto val="1"/>
        <c:lblOffset val="100"/>
        <c:baseTimeUnit val="years"/>
      </c:dateAx>
      <c:valAx>
        <c:axId val="123928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108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1.27</c:v>
                </c:pt>
                <c:pt idx="1">
                  <c:v>1.22</c:v>
                </c:pt>
                <c:pt idx="2">
                  <c:v>1.22</c:v>
                </c:pt>
                <c:pt idx="3">
                  <c:v>1.22</c:v>
                </c:pt>
                <c:pt idx="4">
                  <c:v>1.28</c:v>
                </c:pt>
              </c:numCache>
            </c:numRef>
          </c:val>
        </c:ser>
        <c:dLbls>
          <c:showLegendKey val="0"/>
          <c:showVal val="0"/>
          <c:showCatName val="0"/>
          <c:showSerName val="0"/>
          <c:showPercent val="0"/>
          <c:showBubbleSize val="0"/>
        </c:dLbls>
        <c:gapWidth val="150"/>
        <c:axId val="123966976"/>
        <c:axId val="123968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8.41</c:v>
                </c:pt>
                <c:pt idx="1">
                  <c:v>8.7200000000000006</c:v>
                </c:pt>
                <c:pt idx="2">
                  <c:v>9.86</c:v>
                </c:pt>
                <c:pt idx="3">
                  <c:v>11.16</c:v>
                </c:pt>
                <c:pt idx="4">
                  <c:v>12.43</c:v>
                </c:pt>
              </c:numCache>
            </c:numRef>
          </c:val>
          <c:smooth val="0"/>
        </c:ser>
        <c:dLbls>
          <c:showLegendKey val="0"/>
          <c:showVal val="0"/>
          <c:showCatName val="0"/>
          <c:showSerName val="0"/>
          <c:showPercent val="0"/>
          <c:showBubbleSize val="0"/>
        </c:dLbls>
        <c:marker val="1"/>
        <c:smooth val="0"/>
        <c:axId val="123966976"/>
        <c:axId val="123968896"/>
      </c:lineChart>
      <c:dateAx>
        <c:axId val="123966976"/>
        <c:scaling>
          <c:orientation val="minMax"/>
        </c:scaling>
        <c:delete val="1"/>
        <c:axPos val="b"/>
        <c:numFmt formatCode="ge" sourceLinked="1"/>
        <c:majorTickMark val="none"/>
        <c:minorTickMark val="none"/>
        <c:tickLblPos val="none"/>
        <c:crossAx val="123968896"/>
        <c:crosses val="autoZero"/>
        <c:auto val="1"/>
        <c:lblOffset val="100"/>
        <c:baseTimeUnit val="years"/>
      </c:dateAx>
      <c:valAx>
        <c:axId val="123968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966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254.88</c:v>
                </c:pt>
                <c:pt idx="1">
                  <c:v>248.79</c:v>
                </c:pt>
                <c:pt idx="2">
                  <c:v>168.63</c:v>
                </c:pt>
                <c:pt idx="3">
                  <c:v>136.05000000000001</c:v>
                </c:pt>
                <c:pt idx="4">
                  <c:v>136.35</c:v>
                </c:pt>
              </c:numCache>
            </c:numRef>
          </c:val>
        </c:ser>
        <c:dLbls>
          <c:showLegendKey val="0"/>
          <c:showVal val="0"/>
          <c:showCatName val="0"/>
          <c:showSerName val="0"/>
          <c:showPercent val="0"/>
          <c:showBubbleSize val="0"/>
        </c:dLbls>
        <c:gapWidth val="150"/>
        <c:axId val="124008320"/>
        <c:axId val="124010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26.81</c:v>
                </c:pt>
                <c:pt idx="1">
                  <c:v>28.31</c:v>
                </c:pt>
                <c:pt idx="2">
                  <c:v>13.46</c:v>
                </c:pt>
                <c:pt idx="3">
                  <c:v>12.59</c:v>
                </c:pt>
                <c:pt idx="4">
                  <c:v>12.44</c:v>
                </c:pt>
              </c:numCache>
            </c:numRef>
          </c:val>
          <c:smooth val="0"/>
        </c:ser>
        <c:dLbls>
          <c:showLegendKey val="0"/>
          <c:showVal val="0"/>
          <c:showCatName val="0"/>
          <c:showSerName val="0"/>
          <c:showPercent val="0"/>
          <c:showBubbleSize val="0"/>
        </c:dLbls>
        <c:marker val="1"/>
        <c:smooth val="0"/>
        <c:axId val="124008320"/>
        <c:axId val="124010496"/>
      </c:lineChart>
      <c:dateAx>
        <c:axId val="124008320"/>
        <c:scaling>
          <c:orientation val="minMax"/>
        </c:scaling>
        <c:delete val="1"/>
        <c:axPos val="b"/>
        <c:numFmt formatCode="ge" sourceLinked="1"/>
        <c:majorTickMark val="none"/>
        <c:minorTickMark val="none"/>
        <c:tickLblPos val="none"/>
        <c:crossAx val="124010496"/>
        <c:crosses val="autoZero"/>
        <c:auto val="1"/>
        <c:lblOffset val="100"/>
        <c:baseTimeUnit val="years"/>
      </c:dateAx>
      <c:valAx>
        <c:axId val="1240104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4008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10486.8</c:v>
                </c:pt>
                <c:pt idx="1">
                  <c:v>0</c:v>
                </c:pt>
                <c:pt idx="2">
                  <c:v>194.93</c:v>
                </c:pt>
                <c:pt idx="3">
                  <c:v>1267.46</c:v>
                </c:pt>
                <c:pt idx="4">
                  <c:v>41.06</c:v>
                </c:pt>
              </c:numCache>
            </c:numRef>
          </c:val>
        </c:ser>
        <c:dLbls>
          <c:showLegendKey val="0"/>
          <c:showVal val="0"/>
          <c:showCatName val="0"/>
          <c:showSerName val="0"/>
          <c:showPercent val="0"/>
          <c:showBubbleSize val="0"/>
        </c:dLbls>
        <c:gapWidth val="150"/>
        <c:axId val="124028416"/>
        <c:axId val="124030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1002.64</c:v>
                </c:pt>
                <c:pt idx="1">
                  <c:v>1164.51</c:v>
                </c:pt>
                <c:pt idx="2">
                  <c:v>434.72</c:v>
                </c:pt>
                <c:pt idx="3">
                  <c:v>416.14</c:v>
                </c:pt>
                <c:pt idx="4">
                  <c:v>371.89</c:v>
                </c:pt>
              </c:numCache>
            </c:numRef>
          </c:val>
          <c:smooth val="0"/>
        </c:ser>
        <c:dLbls>
          <c:showLegendKey val="0"/>
          <c:showVal val="0"/>
          <c:showCatName val="0"/>
          <c:showSerName val="0"/>
          <c:showPercent val="0"/>
          <c:showBubbleSize val="0"/>
        </c:dLbls>
        <c:marker val="1"/>
        <c:smooth val="0"/>
        <c:axId val="124028416"/>
        <c:axId val="124030336"/>
      </c:lineChart>
      <c:dateAx>
        <c:axId val="124028416"/>
        <c:scaling>
          <c:orientation val="minMax"/>
        </c:scaling>
        <c:delete val="1"/>
        <c:axPos val="b"/>
        <c:numFmt formatCode="ge" sourceLinked="1"/>
        <c:majorTickMark val="none"/>
        <c:minorTickMark val="none"/>
        <c:tickLblPos val="none"/>
        <c:crossAx val="124030336"/>
        <c:crosses val="autoZero"/>
        <c:auto val="1"/>
        <c:lblOffset val="100"/>
        <c:baseTimeUnit val="years"/>
      </c:dateAx>
      <c:valAx>
        <c:axId val="1240303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4028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706.81</c:v>
                </c:pt>
                <c:pt idx="1">
                  <c:v>673.08</c:v>
                </c:pt>
                <c:pt idx="2">
                  <c:v>656.96</c:v>
                </c:pt>
                <c:pt idx="3">
                  <c:v>618.11</c:v>
                </c:pt>
                <c:pt idx="4">
                  <c:v>574.86</c:v>
                </c:pt>
              </c:numCache>
            </c:numRef>
          </c:val>
        </c:ser>
        <c:dLbls>
          <c:showLegendKey val="0"/>
          <c:showVal val="0"/>
          <c:showCatName val="0"/>
          <c:showSerName val="0"/>
          <c:showPercent val="0"/>
          <c:showBubbleSize val="0"/>
        </c:dLbls>
        <c:gapWidth val="150"/>
        <c:axId val="124134528"/>
        <c:axId val="124136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520.29999999999995</c:v>
                </c:pt>
                <c:pt idx="1">
                  <c:v>498.27</c:v>
                </c:pt>
                <c:pt idx="2">
                  <c:v>495.76</c:v>
                </c:pt>
                <c:pt idx="3">
                  <c:v>487.22</c:v>
                </c:pt>
                <c:pt idx="4">
                  <c:v>483.11</c:v>
                </c:pt>
              </c:numCache>
            </c:numRef>
          </c:val>
          <c:smooth val="0"/>
        </c:ser>
        <c:dLbls>
          <c:showLegendKey val="0"/>
          <c:showVal val="0"/>
          <c:showCatName val="0"/>
          <c:showSerName val="0"/>
          <c:showPercent val="0"/>
          <c:showBubbleSize val="0"/>
        </c:dLbls>
        <c:marker val="1"/>
        <c:smooth val="0"/>
        <c:axId val="124134528"/>
        <c:axId val="124136448"/>
      </c:lineChart>
      <c:dateAx>
        <c:axId val="124134528"/>
        <c:scaling>
          <c:orientation val="minMax"/>
        </c:scaling>
        <c:delete val="1"/>
        <c:axPos val="b"/>
        <c:numFmt formatCode="ge" sourceLinked="1"/>
        <c:majorTickMark val="none"/>
        <c:minorTickMark val="none"/>
        <c:tickLblPos val="none"/>
        <c:crossAx val="124136448"/>
        <c:crosses val="autoZero"/>
        <c:auto val="1"/>
        <c:lblOffset val="100"/>
        <c:baseTimeUnit val="years"/>
      </c:dateAx>
      <c:valAx>
        <c:axId val="1241364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4134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99.61</c:v>
                </c:pt>
                <c:pt idx="1">
                  <c:v>95.83</c:v>
                </c:pt>
                <c:pt idx="2">
                  <c:v>90.96</c:v>
                </c:pt>
                <c:pt idx="3">
                  <c:v>94.82</c:v>
                </c:pt>
                <c:pt idx="4">
                  <c:v>88.56</c:v>
                </c:pt>
              </c:numCache>
            </c:numRef>
          </c:val>
        </c:ser>
        <c:dLbls>
          <c:showLegendKey val="0"/>
          <c:showVal val="0"/>
          <c:showCatName val="0"/>
          <c:showSerName val="0"/>
          <c:showPercent val="0"/>
          <c:showBubbleSize val="0"/>
        </c:dLbls>
        <c:gapWidth val="150"/>
        <c:axId val="124174720"/>
        <c:axId val="124176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90.69</c:v>
                </c:pt>
                <c:pt idx="1">
                  <c:v>90.64</c:v>
                </c:pt>
                <c:pt idx="2">
                  <c:v>93.66</c:v>
                </c:pt>
                <c:pt idx="3">
                  <c:v>92.76</c:v>
                </c:pt>
                <c:pt idx="4">
                  <c:v>93.28</c:v>
                </c:pt>
              </c:numCache>
            </c:numRef>
          </c:val>
          <c:smooth val="0"/>
        </c:ser>
        <c:dLbls>
          <c:showLegendKey val="0"/>
          <c:showVal val="0"/>
          <c:showCatName val="0"/>
          <c:showSerName val="0"/>
          <c:showPercent val="0"/>
          <c:showBubbleSize val="0"/>
        </c:dLbls>
        <c:marker val="1"/>
        <c:smooth val="0"/>
        <c:axId val="124174720"/>
        <c:axId val="124176640"/>
      </c:lineChart>
      <c:dateAx>
        <c:axId val="124174720"/>
        <c:scaling>
          <c:orientation val="minMax"/>
        </c:scaling>
        <c:delete val="1"/>
        <c:axPos val="b"/>
        <c:numFmt formatCode="ge" sourceLinked="1"/>
        <c:majorTickMark val="none"/>
        <c:minorTickMark val="none"/>
        <c:tickLblPos val="none"/>
        <c:crossAx val="124176640"/>
        <c:crosses val="autoZero"/>
        <c:auto val="1"/>
        <c:lblOffset val="100"/>
        <c:baseTimeUnit val="years"/>
      </c:dateAx>
      <c:valAx>
        <c:axId val="12417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417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317.83</c:v>
                </c:pt>
                <c:pt idx="1">
                  <c:v>322.97000000000003</c:v>
                </c:pt>
                <c:pt idx="2">
                  <c:v>342.05</c:v>
                </c:pt>
                <c:pt idx="3">
                  <c:v>327.69</c:v>
                </c:pt>
                <c:pt idx="4">
                  <c:v>350.88</c:v>
                </c:pt>
              </c:numCache>
            </c:numRef>
          </c:val>
        </c:ser>
        <c:dLbls>
          <c:showLegendKey val="0"/>
          <c:showVal val="0"/>
          <c:showCatName val="0"/>
          <c:showSerName val="0"/>
          <c:showPercent val="0"/>
          <c:showBubbleSize val="0"/>
        </c:dLbls>
        <c:gapWidth val="150"/>
        <c:axId val="124198272"/>
        <c:axId val="124204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211.08</c:v>
                </c:pt>
                <c:pt idx="1">
                  <c:v>213.52</c:v>
                </c:pt>
                <c:pt idx="2">
                  <c:v>208.21</c:v>
                </c:pt>
                <c:pt idx="3">
                  <c:v>208.67</c:v>
                </c:pt>
                <c:pt idx="4">
                  <c:v>208.29</c:v>
                </c:pt>
              </c:numCache>
            </c:numRef>
          </c:val>
          <c:smooth val="0"/>
        </c:ser>
        <c:dLbls>
          <c:showLegendKey val="0"/>
          <c:showVal val="0"/>
          <c:showCatName val="0"/>
          <c:showSerName val="0"/>
          <c:showPercent val="0"/>
          <c:showBubbleSize val="0"/>
        </c:dLbls>
        <c:marker val="1"/>
        <c:smooth val="0"/>
        <c:axId val="124198272"/>
        <c:axId val="124204544"/>
      </c:lineChart>
      <c:dateAx>
        <c:axId val="124198272"/>
        <c:scaling>
          <c:orientation val="minMax"/>
        </c:scaling>
        <c:delete val="1"/>
        <c:axPos val="b"/>
        <c:numFmt formatCode="ge" sourceLinked="1"/>
        <c:majorTickMark val="none"/>
        <c:minorTickMark val="none"/>
        <c:tickLblPos val="none"/>
        <c:crossAx val="124204544"/>
        <c:crosses val="autoZero"/>
        <c:auto val="1"/>
        <c:lblOffset val="100"/>
        <c:baseTimeUnit val="years"/>
      </c:dateAx>
      <c:valAx>
        <c:axId val="124204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4198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47" sqref="BL47:BZ63"/>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86" t="str">
        <f>データ!H6</f>
        <v>北海道　羅臼町</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7"/>
      <c r="AE6" s="87"/>
      <c r="AF6" s="87"/>
      <c r="AG6" s="87"/>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5"/>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4"/>
      <c r="BK7" s="4"/>
      <c r="BL7" s="6" t="s">
        <v>9</v>
      </c>
      <c r="BM7" s="7"/>
      <c r="BN7" s="7"/>
      <c r="BO7" s="7"/>
      <c r="BP7" s="7"/>
      <c r="BQ7" s="7"/>
      <c r="BR7" s="7"/>
      <c r="BS7" s="7"/>
      <c r="BT7" s="7"/>
      <c r="BU7" s="7"/>
      <c r="BV7" s="7"/>
      <c r="BW7" s="7"/>
      <c r="BX7" s="7"/>
      <c r="BY7" s="8"/>
    </row>
    <row r="8" spans="1:78" ht="18.75" customHeight="1">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A8</v>
      </c>
      <c r="X8" s="83"/>
      <c r="Y8" s="83"/>
      <c r="Z8" s="83"/>
      <c r="AA8" s="83"/>
      <c r="AB8" s="83"/>
      <c r="AC8" s="83"/>
      <c r="AD8" s="84" t="s">
        <v>117</v>
      </c>
      <c r="AE8" s="84"/>
      <c r="AF8" s="84"/>
      <c r="AG8" s="84"/>
      <c r="AH8" s="84"/>
      <c r="AI8" s="84"/>
      <c r="AJ8" s="84"/>
      <c r="AK8" s="5"/>
      <c r="AL8" s="71">
        <f>データ!$R$6</f>
        <v>5358</v>
      </c>
      <c r="AM8" s="71"/>
      <c r="AN8" s="71"/>
      <c r="AO8" s="71"/>
      <c r="AP8" s="71"/>
      <c r="AQ8" s="71"/>
      <c r="AR8" s="71"/>
      <c r="AS8" s="71"/>
      <c r="AT8" s="67">
        <f>データ!$S$6</f>
        <v>397.72</v>
      </c>
      <c r="AU8" s="68"/>
      <c r="AV8" s="68"/>
      <c r="AW8" s="68"/>
      <c r="AX8" s="68"/>
      <c r="AY8" s="68"/>
      <c r="AZ8" s="68"/>
      <c r="BA8" s="68"/>
      <c r="BB8" s="70">
        <f>データ!$T$6</f>
        <v>13.47</v>
      </c>
      <c r="BC8" s="70"/>
      <c r="BD8" s="70"/>
      <c r="BE8" s="70"/>
      <c r="BF8" s="70"/>
      <c r="BG8" s="70"/>
      <c r="BH8" s="70"/>
      <c r="BI8" s="70"/>
      <c r="BJ8" s="4"/>
      <c r="BK8" s="4"/>
      <c r="BL8" s="74" t="s">
        <v>10</v>
      </c>
      <c r="BM8" s="75"/>
      <c r="BN8" s="9" t="s">
        <v>11</v>
      </c>
      <c r="BO8" s="10"/>
      <c r="BP8" s="10"/>
      <c r="BQ8" s="10"/>
      <c r="BR8" s="10"/>
      <c r="BS8" s="10"/>
      <c r="BT8" s="10"/>
      <c r="BU8" s="10"/>
      <c r="BV8" s="10"/>
      <c r="BW8" s="10"/>
      <c r="BX8" s="10"/>
      <c r="BY8" s="11"/>
    </row>
    <row r="9" spans="1:78" ht="18.75" customHeight="1">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5"/>
      <c r="AI9" s="5"/>
      <c r="AJ9" s="5"/>
      <c r="AK9" s="5"/>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4"/>
      <c r="BK9" s="4"/>
      <c r="BL9" s="65" t="s">
        <v>19</v>
      </c>
      <c r="BM9" s="66"/>
      <c r="BN9" s="12" t="s">
        <v>20</v>
      </c>
      <c r="BO9" s="13"/>
      <c r="BP9" s="13"/>
      <c r="BQ9" s="13"/>
      <c r="BR9" s="13"/>
      <c r="BS9" s="13"/>
      <c r="BT9" s="13"/>
      <c r="BU9" s="13"/>
      <c r="BV9" s="13"/>
      <c r="BW9" s="13"/>
      <c r="BX9" s="13"/>
      <c r="BY9" s="14"/>
    </row>
    <row r="10" spans="1:78" ht="18.75" customHeight="1">
      <c r="A10" s="2"/>
      <c r="B10" s="67" t="str">
        <f>データ!$N$6</f>
        <v>-</v>
      </c>
      <c r="C10" s="68"/>
      <c r="D10" s="68"/>
      <c r="E10" s="68"/>
      <c r="F10" s="68"/>
      <c r="G10" s="68"/>
      <c r="H10" s="68"/>
      <c r="I10" s="67">
        <f>データ!$O$6</f>
        <v>30.99</v>
      </c>
      <c r="J10" s="68"/>
      <c r="K10" s="68"/>
      <c r="L10" s="68"/>
      <c r="M10" s="68"/>
      <c r="N10" s="68"/>
      <c r="O10" s="69"/>
      <c r="P10" s="70">
        <f>データ!$P$6</f>
        <v>98.95</v>
      </c>
      <c r="Q10" s="70"/>
      <c r="R10" s="70"/>
      <c r="S10" s="70"/>
      <c r="T10" s="70"/>
      <c r="U10" s="70"/>
      <c r="V10" s="70"/>
      <c r="W10" s="71">
        <f>データ!$Q$6</f>
        <v>6360</v>
      </c>
      <c r="X10" s="71"/>
      <c r="Y10" s="71"/>
      <c r="Z10" s="71"/>
      <c r="AA10" s="71"/>
      <c r="AB10" s="71"/>
      <c r="AC10" s="71"/>
      <c r="AD10" s="2"/>
      <c r="AE10" s="2"/>
      <c r="AF10" s="2"/>
      <c r="AG10" s="2"/>
      <c r="AH10" s="5"/>
      <c r="AI10" s="5"/>
      <c r="AJ10" s="5"/>
      <c r="AK10" s="5"/>
      <c r="AL10" s="71">
        <f>データ!$U$6</f>
        <v>5197</v>
      </c>
      <c r="AM10" s="71"/>
      <c r="AN10" s="71"/>
      <c r="AO10" s="71"/>
      <c r="AP10" s="71"/>
      <c r="AQ10" s="71"/>
      <c r="AR10" s="71"/>
      <c r="AS10" s="71"/>
      <c r="AT10" s="67">
        <f>データ!$V$6</f>
        <v>5.8</v>
      </c>
      <c r="AU10" s="68"/>
      <c r="AV10" s="68"/>
      <c r="AW10" s="68"/>
      <c r="AX10" s="68"/>
      <c r="AY10" s="68"/>
      <c r="AZ10" s="68"/>
      <c r="BA10" s="68"/>
      <c r="BB10" s="70">
        <f>データ!$W$6</f>
        <v>896.03</v>
      </c>
      <c r="BC10" s="70"/>
      <c r="BD10" s="70"/>
      <c r="BE10" s="70"/>
      <c r="BF10" s="70"/>
      <c r="BG10" s="70"/>
      <c r="BH10" s="70"/>
      <c r="BI10" s="70"/>
      <c r="BJ10" s="2"/>
      <c r="BK10" s="2"/>
      <c r="BL10" s="72" t="s">
        <v>21</v>
      </c>
      <c r="BM10" s="73"/>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4" t="s">
        <v>25</v>
      </c>
      <c r="BM14" s="45"/>
      <c r="BN14" s="45"/>
      <c r="BO14" s="45"/>
      <c r="BP14" s="45"/>
      <c r="BQ14" s="45"/>
      <c r="BR14" s="45"/>
      <c r="BS14" s="45"/>
      <c r="BT14" s="45"/>
      <c r="BU14" s="45"/>
      <c r="BV14" s="45"/>
      <c r="BW14" s="45"/>
      <c r="BX14" s="45"/>
      <c r="BY14" s="45"/>
      <c r="BZ14" s="46"/>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7"/>
      <c r="BM15" s="48"/>
      <c r="BN15" s="48"/>
      <c r="BO15" s="48"/>
      <c r="BP15" s="48"/>
      <c r="BQ15" s="48"/>
      <c r="BR15" s="48"/>
      <c r="BS15" s="48"/>
      <c r="BT15" s="48"/>
      <c r="BU15" s="48"/>
      <c r="BV15" s="48"/>
      <c r="BW15" s="48"/>
      <c r="BX15" s="48"/>
      <c r="BY15" s="48"/>
      <c r="BZ15" s="49"/>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50" t="s">
        <v>118</v>
      </c>
      <c r="BM16" s="51"/>
      <c r="BN16" s="51"/>
      <c r="BO16" s="51"/>
      <c r="BP16" s="51"/>
      <c r="BQ16" s="51"/>
      <c r="BR16" s="51"/>
      <c r="BS16" s="51"/>
      <c r="BT16" s="51"/>
      <c r="BU16" s="51"/>
      <c r="BV16" s="51"/>
      <c r="BW16" s="51"/>
      <c r="BX16" s="51"/>
      <c r="BY16" s="51"/>
      <c r="BZ16" s="52"/>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50"/>
      <c r="BM17" s="51"/>
      <c r="BN17" s="51"/>
      <c r="BO17" s="51"/>
      <c r="BP17" s="51"/>
      <c r="BQ17" s="51"/>
      <c r="BR17" s="51"/>
      <c r="BS17" s="51"/>
      <c r="BT17" s="51"/>
      <c r="BU17" s="51"/>
      <c r="BV17" s="51"/>
      <c r="BW17" s="51"/>
      <c r="BX17" s="51"/>
      <c r="BY17" s="51"/>
      <c r="BZ17" s="52"/>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50"/>
      <c r="BM18" s="51"/>
      <c r="BN18" s="51"/>
      <c r="BO18" s="51"/>
      <c r="BP18" s="51"/>
      <c r="BQ18" s="51"/>
      <c r="BR18" s="51"/>
      <c r="BS18" s="51"/>
      <c r="BT18" s="51"/>
      <c r="BU18" s="51"/>
      <c r="BV18" s="51"/>
      <c r="BW18" s="51"/>
      <c r="BX18" s="51"/>
      <c r="BY18" s="51"/>
      <c r="BZ18" s="52"/>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50"/>
      <c r="BM19" s="51"/>
      <c r="BN19" s="51"/>
      <c r="BO19" s="51"/>
      <c r="BP19" s="51"/>
      <c r="BQ19" s="51"/>
      <c r="BR19" s="51"/>
      <c r="BS19" s="51"/>
      <c r="BT19" s="51"/>
      <c r="BU19" s="51"/>
      <c r="BV19" s="51"/>
      <c r="BW19" s="51"/>
      <c r="BX19" s="51"/>
      <c r="BY19" s="51"/>
      <c r="BZ19" s="52"/>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50"/>
      <c r="BM20" s="51"/>
      <c r="BN20" s="51"/>
      <c r="BO20" s="51"/>
      <c r="BP20" s="51"/>
      <c r="BQ20" s="51"/>
      <c r="BR20" s="51"/>
      <c r="BS20" s="51"/>
      <c r="BT20" s="51"/>
      <c r="BU20" s="51"/>
      <c r="BV20" s="51"/>
      <c r="BW20" s="51"/>
      <c r="BX20" s="51"/>
      <c r="BY20" s="51"/>
      <c r="BZ20" s="52"/>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50"/>
      <c r="BM21" s="51"/>
      <c r="BN21" s="51"/>
      <c r="BO21" s="51"/>
      <c r="BP21" s="51"/>
      <c r="BQ21" s="51"/>
      <c r="BR21" s="51"/>
      <c r="BS21" s="51"/>
      <c r="BT21" s="51"/>
      <c r="BU21" s="51"/>
      <c r="BV21" s="51"/>
      <c r="BW21" s="51"/>
      <c r="BX21" s="51"/>
      <c r="BY21" s="51"/>
      <c r="BZ21" s="52"/>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50"/>
      <c r="BM22" s="51"/>
      <c r="BN22" s="51"/>
      <c r="BO22" s="51"/>
      <c r="BP22" s="51"/>
      <c r="BQ22" s="51"/>
      <c r="BR22" s="51"/>
      <c r="BS22" s="51"/>
      <c r="BT22" s="51"/>
      <c r="BU22" s="51"/>
      <c r="BV22" s="51"/>
      <c r="BW22" s="51"/>
      <c r="BX22" s="51"/>
      <c r="BY22" s="51"/>
      <c r="BZ22" s="52"/>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50"/>
      <c r="BM23" s="51"/>
      <c r="BN23" s="51"/>
      <c r="BO23" s="51"/>
      <c r="BP23" s="51"/>
      <c r="BQ23" s="51"/>
      <c r="BR23" s="51"/>
      <c r="BS23" s="51"/>
      <c r="BT23" s="51"/>
      <c r="BU23" s="51"/>
      <c r="BV23" s="51"/>
      <c r="BW23" s="51"/>
      <c r="BX23" s="51"/>
      <c r="BY23" s="51"/>
      <c r="BZ23" s="52"/>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50"/>
      <c r="BM24" s="51"/>
      <c r="BN24" s="51"/>
      <c r="BO24" s="51"/>
      <c r="BP24" s="51"/>
      <c r="BQ24" s="51"/>
      <c r="BR24" s="51"/>
      <c r="BS24" s="51"/>
      <c r="BT24" s="51"/>
      <c r="BU24" s="51"/>
      <c r="BV24" s="51"/>
      <c r="BW24" s="51"/>
      <c r="BX24" s="51"/>
      <c r="BY24" s="51"/>
      <c r="BZ24" s="52"/>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50"/>
      <c r="BM25" s="51"/>
      <c r="BN25" s="51"/>
      <c r="BO25" s="51"/>
      <c r="BP25" s="51"/>
      <c r="BQ25" s="51"/>
      <c r="BR25" s="51"/>
      <c r="BS25" s="51"/>
      <c r="BT25" s="51"/>
      <c r="BU25" s="51"/>
      <c r="BV25" s="51"/>
      <c r="BW25" s="51"/>
      <c r="BX25" s="51"/>
      <c r="BY25" s="51"/>
      <c r="BZ25" s="52"/>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50"/>
      <c r="BM26" s="51"/>
      <c r="BN26" s="51"/>
      <c r="BO26" s="51"/>
      <c r="BP26" s="51"/>
      <c r="BQ26" s="51"/>
      <c r="BR26" s="51"/>
      <c r="BS26" s="51"/>
      <c r="BT26" s="51"/>
      <c r="BU26" s="51"/>
      <c r="BV26" s="51"/>
      <c r="BW26" s="51"/>
      <c r="BX26" s="51"/>
      <c r="BY26" s="51"/>
      <c r="BZ26" s="52"/>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50"/>
      <c r="BM27" s="51"/>
      <c r="BN27" s="51"/>
      <c r="BO27" s="51"/>
      <c r="BP27" s="51"/>
      <c r="BQ27" s="51"/>
      <c r="BR27" s="51"/>
      <c r="BS27" s="51"/>
      <c r="BT27" s="51"/>
      <c r="BU27" s="51"/>
      <c r="BV27" s="51"/>
      <c r="BW27" s="51"/>
      <c r="BX27" s="51"/>
      <c r="BY27" s="51"/>
      <c r="BZ27" s="52"/>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50"/>
      <c r="BM28" s="51"/>
      <c r="BN28" s="51"/>
      <c r="BO28" s="51"/>
      <c r="BP28" s="51"/>
      <c r="BQ28" s="51"/>
      <c r="BR28" s="51"/>
      <c r="BS28" s="51"/>
      <c r="BT28" s="51"/>
      <c r="BU28" s="51"/>
      <c r="BV28" s="51"/>
      <c r="BW28" s="51"/>
      <c r="BX28" s="51"/>
      <c r="BY28" s="51"/>
      <c r="BZ28" s="52"/>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50"/>
      <c r="BM29" s="51"/>
      <c r="BN29" s="51"/>
      <c r="BO29" s="51"/>
      <c r="BP29" s="51"/>
      <c r="BQ29" s="51"/>
      <c r="BR29" s="51"/>
      <c r="BS29" s="51"/>
      <c r="BT29" s="51"/>
      <c r="BU29" s="51"/>
      <c r="BV29" s="51"/>
      <c r="BW29" s="51"/>
      <c r="BX29" s="51"/>
      <c r="BY29" s="51"/>
      <c r="BZ29" s="52"/>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50"/>
      <c r="BM30" s="51"/>
      <c r="BN30" s="51"/>
      <c r="BO30" s="51"/>
      <c r="BP30" s="51"/>
      <c r="BQ30" s="51"/>
      <c r="BR30" s="51"/>
      <c r="BS30" s="51"/>
      <c r="BT30" s="51"/>
      <c r="BU30" s="51"/>
      <c r="BV30" s="51"/>
      <c r="BW30" s="51"/>
      <c r="BX30" s="51"/>
      <c r="BY30" s="51"/>
      <c r="BZ30" s="52"/>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50"/>
      <c r="BM31" s="51"/>
      <c r="BN31" s="51"/>
      <c r="BO31" s="51"/>
      <c r="BP31" s="51"/>
      <c r="BQ31" s="51"/>
      <c r="BR31" s="51"/>
      <c r="BS31" s="51"/>
      <c r="BT31" s="51"/>
      <c r="BU31" s="51"/>
      <c r="BV31" s="51"/>
      <c r="BW31" s="51"/>
      <c r="BX31" s="51"/>
      <c r="BY31" s="51"/>
      <c r="BZ31" s="52"/>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50"/>
      <c r="BM32" s="51"/>
      <c r="BN32" s="51"/>
      <c r="BO32" s="51"/>
      <c r="BP32" s="51"/>
      <c r="BQ32" s="51"/>
      <c r="BR32" s="51"/>
      <c r="BS32" s="51"/>
      <c r="BT32" s="51"/>
      <c r="BU32" s="51"/>
      <c r="BV32" s="51"/>
      <c r="BW32" s="51"/>
      <c r="BX32" s="51"/>
      <c r="BY32" s="51"/>
      <c r="BZ32" s="52"/>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50"/>
      <c r="BM33" s="51"/>
      <c r="BN33" s="51"/>
      <c r="BO33" s="51"/>
      <c r="BP33" s="51"/>
      <c r="BQ33" s="51"/>
      <c r="BR33" s="51"/>
      <c r="BS33" s="51"/>
      <c r="BT33" s="51"/>
      <c r="BU33" s="51"/>
      <c r="BV33" s="51"/>
      <c r="BW33" s="51"/>
      <c r="BX33" s="51"/>
      <c r="BY33" s="51"/>
      <c r="BZ33" s="52"/>
    </row>
    <row r="34" spans="1:78" ht="13.5" customHeight="1">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50"/>
      <c r="BM34" s="51"/>
      <c r="BN34" s="51"/>
      <c r="BO34" s="51"/>
      <c r="BP34" s="51"/>
      <c r="BQ34" s="51"/>
      <c r="BR34" s="51"/>
      <c r="BS34" s="51"/>
      <c r="BT34" s="51"/>
      <c r="BU34" s="51"/>
      <c r="BV34" s="51"/>
      <c r="BW34" s="51"/>
      <c r="BX34" s="51"/>
      <c r="BY34" s="51"/>
      <c r="BZ34" s="52"/>
    </row>
    <row r="35" spans="1:78" ht="13.5" customHeight="1">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50"/>
      <c r="BM35" s="51"/>
      <c r="BN35" s="51"/>
      <c r="BO35" s="51"/>
      <c r="BP35" s="51"/>
      <c r="BQ35" s="51"/>
      <c r="BR35" s="51"/>
      <c r="BS35" s="51"/>
      <c r="BT35" s="51"/>
      <c r="BU35" s="51"/>
      <c r="BV35" s="51"/>
      <c r="BW35" s="51"/>
      <c r="BX35" s="51"/>
      <c r="BY35" s="51"/>
      <c r="BZ35" s="52"/>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50"/>
      <c r="BM36" s="51"/>
      <c r="BN36" s="51"/>
      <c r="BO36" s="51"/>
      <c r="BP36" s="51"/>
      <c r="BQ36" s="51"/>
      <c r="BR36" s="51"/>
      <c r="BS36" s="51"/>
      <c r="BT36" s="51"/>
      <c r="BU36" s="51"/>
      <c r="BV36" s="51"/>
      <c r="BW36" s="51"/>
      <c r="BX36" s="51"/>
      <c r="BY36" s="51"/>
      <c r="BZ36" s="52"/>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50"/>
      <c r="BM37" s="51"/>
      <c r="BN37" s="51"/>
      <c r="BO37" s="51"/>
      <c r="BP37" s="51"/>
      <c r="BQ37" s="51"/>
      <c r="BR37" s="51"/>
      <c r="BS37" s="51"/>
      <c r="BT37" s="51"/>
      <c r="BU37" s="51"/>
      <c r="BV37" s="51"/>
      <c r="BW37" s="51"/>
      <c r="BX37" s="51"/>
      <c r="BY37" s="51"/>
      <c r="BZ37" s="52"/>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50"/>
      <c r="BM38" s="51"/>
      <c r="BN38" s="51"/>
      <c r="BO38" s="51"/>
      <c r="BP38" s="51"/>
      <c r="BQ38" s="51"/>
      <c r="BR38" s="51"/>
      <c r="BS38" s="51"/>
      <c r="BT38" s="51"/>
      <c r="BU38" s="51"/>
      <c r="BV38" s="51"/>
      <c r="BW38" s="51"/>
      <c r="BX38" s="51"/>
      <c r="BY38" s="51"/>
      <c r="BZ38" s="52"/>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50"/>
      <c r="BM39" s="51"/>
      <c r="BN39" s="51"/>
      <c r="BO39" s="51"/>
      <c r="BP39" s="51"/>
      <c r="BQ39" s="51"/>
      <c r="BR39" s="51"/>
      <c r="BS39" s="51"/>
      <c r="BT39" s="51"/>
      <c r="BU39" s="51"/>
      <c r="BV39" s="51"/>
      <c r="BW39" s="51"/>
      <c r="BX39" s="51"/>
      <c r="BY39" s="51"/>
      <c r="BZ39" s="52"/>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50"/>
      <c r="BM40" s="51"/>
      <c r="BN40" s="51"/>
      <c r="BO40" s="51"/>
      <c r="BP40" s="51"/>
      <c r="BQ40" s="51"/>
      <c r="BR40" s="51"/>
      <c r="BS40" s="51"/>
      <c r="BT40" s="51"/>
      <c r="BU40" s="51"/>
      <c r="BV40" s="51"/>
      <c r="BW40" s="51"/>
      <c r="BX40" s="51"/>
      <c r="BY40" s="51"/>
      <c r="BZ40" s="52"/>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50"/>
      <c r="BM41" s="51"/>
      <c r="BN41" s="51"/>
      <c r="BO41" s="51"/>
      <c r="BP41" s="51"/>
      <c r="BQ41" s="51"/>
      <c r="BR41" s="51"/>
      <c r="BS41" s="51"/>
      <c r="BT41" s="51"/>
      <c r="BU41" s="51"/>
      <c r="BV41" s="51"/>
      <c r="BW41" s="51"/>
      <c r="BX41" s="51"/>
      <c r="BY41" s="51"/>
      <c r="BZ41" s="52"/>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50"/>
      <c r="BM42" s="51"/>
      <c r="BN42" s="51"/>
      <c r="BO42" s="51"/>
      <c r="BP42" s="51"/>
      <c r="BQ42" s="51"/>
      <c r="BR42" s="51"/>
      <c r="BS42" s="51"/>
      <c r="BT42" s="51"/>
      <c r="BU42" s="51"/>
      <c r="BV42" s="51"/>
      <c r="BW42" s="51"/>
      <c r="BX42" s="51"/>
      <c r="BY42" s="51"/>
      <c r="BZ42" s="52"/>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50"/>
      <c r="BM43" s="51"/>
      <c r="BN43" s="51"/>
      <c r="BO43" s="51"/>
      <c r="BP43" s="51"/>
      <c r="BQ43" s="51"/>
      <c r="BR43" s="51"/>
      <c r="BS43" s="51"/>
      <c r="BT43" s="51"/>
      <c r="BU43" s="51"/>
      <c r="BV43" s="51"/>
      <c r="BW43" s="51"/>
      <c r="BX43" s="51"/>
      <c r="BY43" s="51"/>
      <c r="BZ43" s="52"/>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50"/>
      <c r="BM44" s="51"/>
      <c r="BN44" s="51"/>
      <c r="BO44" s="51"/>
      <c r="BP44" s="51"/>
      <c r="BQ44" s="51"/>
      <c r="BR44" s="51"/>
      <c r="BS44" s="51"/>
      <c r="BT44" s="51"/>
      <c r="BU44" s="51"/>
      <c r="BV44" s="51"/>
      <c r="BW44" s="51"/>
      <c r="BX44" s="51"/>
      <c r="BY44" s="51"/>
      <c r="BZ44" s="52"/>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116</v>
      </c>
      <c r="BM47" s="51"/>
      <c r="BN47" s="51"/>
      <c r="BO47" s="51"/>
      <c r="BP47" s="51"/>
      <c r="BQ47" s="51"/>
      <c r="BR47" s="51"/>
      <c r="BS47" s="51"/>
      <c r="BT47" s="51"/>
      <c r="BU47" s="51"/>
      <c r="BV47" s="51"/>
      <c r="BW47" s="51"/>
      <c r="BX47" s="51"/>
      <c r="BY47" s="51"/>
      <c r="BZ47" s="52"/>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0"/>
      <c r="BM48" s="51"/>
      <c r="BN48" s="51"/>
      <c r="BO48" s="51"/>
      <c r="BP48" s="51"/>
      <c r="BQ48" s="51"/>
      <c r="BR48" s="51"/>
      <c r="BS48" s="51"/>
      <c r="BT48" s="51"/>
      <c r="BU48" s="51"/>
      <c r="BV48" s="51"/>
      <c r="BW48" s="51"/>
      <c r="BX48" s="51"/>
      <c r="BY48" s="51"/>
      <c r="BZ48" s="52"/>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0"/>
      <c r="BM49" s="51"/>
      <c r="BN49" s="51"/>
      <c r="BO49" s="51"/>
      <c r="BP49" s="51"/>
      <c r="BQ49" s="51"/>
      <c r="BR49" s="51"/>
      <c r="BS49" s="51"/>
      <c r="BT49" s="51"/>
      <c r="BU49" s="51"/>
      <c r="BV49" s="51"/>
      <c r="BW49" s="51"/>
      <c r="BX49" s="51"/>
      <c r="BY49" s="51"/>
      <c r="BZ49" s="52"/>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0"/>
      <c r="BM50" s="51"/>
      <c r="BN50" s="51"/>
      <c r="BO50" s="51"/>
      <c r="BP50" s="51"/>
      <c r="BQ50" s="51"/>
      <c r="BR50" s="51"/>
      <c r="BS50" s="51"/>
      <c r="BT50" s="51"/>
      <c r="BU50" s="51"/>
      <c r="BV50" s="51"/>
      <c r="BW50" s="51"/>
      <c r="BX50" s="51"/>
      <c r="BY50" s="51"/>
      <c r="BZ50" s="52"/>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0"/>
      <c r="BM51" s="51"/>
      <c r="BN51" s="51"/>
      <c r="BO51" s="51"/>
      <c r="BP51" s="51"/>
      <c r="BQ51" s="51"/>
      <c r="BR51" s="51"/>
      <c r="BS51" s="51"/>
      <c r="BT51" s="51"/>
      <c r="BU51" s="51"/>
      <c r="BV51" s="51"/>
      <c r="BW51" s="51"/>
      <c r="BX51" s="51"/>
      <c r="BY51" s="51"/>
      <c r="BZ51" s="52"/>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0"/>
      <c r="BM52" s="51"/>
      <c r="BN52" s="51"/>
      <c r="BO52" s="51"/>
      <c r="BP52" s="51"/>
      <c r="BQ52" s="51"/>
      <c r="BR52" s="51"/>
      <c r="BS52" s="51"/>
      <c r="BT52" s="51"/>
      <c r="BU52" s="51"/>
      <c r="BV52" s="51"/>
      <c r="BW52" s="51"/>
      <c r="BX52" s="51"/>
      <c r="BY52" s="51"/>
      <c r="BZ52" s="52"/>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0"/>
      <c r="BM53" s="51"/>
      <c r="BN53" s="51"/>
      <c r="BO53" s="51"/>
      <c r="BP53" s="51"/>
      <c r="BQ53" s="51"/>
      <c r="BR53" s="51"/>
      <c r="BS53" s="51"/>
      <c r="BT53" s="51"/>
      <c r="BU53" s="51"/>
      <c r="BV53" s="51"/>
      <c r="BW53" s="51"/>
      <c r="BX53" s="51"/>
      <c r="BY53" s="51"/>
      <c r="BZ53" s="52"/>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0"/>
      <c r="BM54" s="51"/>
      <c r="BN54" s="51"/>
      <c r="BO54" s="51"/>
      <c r="BP54" s="51"/>
      <c r="BQ54" s="51"/>
      <c r="BR54" s="51"/>
      <c r="BS54" s="51"/>
      <c r="BT54" s="51"/>
      <c r="BU54" s="51"/>
      <c r="BV54" s="51"/>
      <c r="BW54" s="51"/>
      <c r="BX54" s="51"/>
      <c r="BY54" s="51"/>
      <c r="BZ54" s="52"/>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0"/>
      <c r="BM55" s="51"/>
      <c r="BN55" s="51"/>
      <c r="BO55" s="51"/>
      <c r="BP55" s="51"/>
      <c r="BQ55" s="51"/>
      <c r="BR55" s="51"/>
      <c r="BS55" s="51"/>
      <c r="BT55" s="51"/>
      <c r="BU55" s="51"/>
      <c r="BV55" s="51"/>
      <c r="BW55" s="51"/>
      <c r="BX55" s="51"/>
      <c r="BY55" s="51"/>
      <c r="BZ55" s="52"/>
    </row>
    <row r="56" spans="1:78" ht="13.5" customHeight="1">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0"/>
      <c r="BM56" s="51"/>
      <c r="BN56" s="51"/>
      <c r="BO56" s="51"/>
      <c r="BP56" s="51"/>
      <c r="BQ56" s="51"/>
      <c r="BR56" s="51"/>
      <c r="BS56" s="51"/>
      <c r="BT56" s="51"/>
      <c r="BU56" s="51"/>
      <c r="BV56" s="51"/>
      <c r="BW56" s="51"/>
      <c r="BX56" s="51"/>
      <c r="BY56" s="51"/>
      <c r="BZ56" s="52"/>
    </row>
    <row r="57" spans="1:78" ht="13.5" customHeight="1">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0"/>
      <c r="BM57" s="51"/>
      <c r="BN57" s="51"/>
      <c r="BO57" s="51"/>
      <c r="BP57" s="51"/>
      <c r="BQ57" s="51"/>
      <c r="BR57" s="51"/>
      <c r="BS57" s="51"/>
      <c r="BT57" s="51"/>
      <c r="BU57" s="51"/>
      <c r="BV57" s="51"/>
      <c r="BW57" s="51"/>
      <c r="BX57" s="51"/>
      <c r="BY57" s="51"/>
      <c r="BZ57" s="52"/>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0"/>
      <c r="BM60" s="51"/>
      <c r="BN60" s="51"/>
      <c r="BO60" s="51"/>
      <c r="BP60" s="51"/>
      <c r="BQ60" s="51"/>
      <c r="BR60" s="51"/>
      <c r="BS60" s="51"/>
      <c r="BT60" s="51"/>
      <c r="BU60" s="51"/>
      <c r="BV60" s="51"/>
      <c r="BW60" s="51"/>
      <c r="BX60" s="51"/>
      <c r="BY60" s="51"/>
      <c r="BZ60" s="52"/>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0"/>
      <c r="BM61" s="51"/>
      <c r="BN61" s="51"/>
      <c r="BO61" s="51"/>
      <c r="BP61" s="51"/>
      <c r="BQ61" s="51"/>
      <c r="BR61" s="51"/>
      <c r="BS61" s="51"/>
      <c r="BT61" s="51"/>
      <c r="BU61" s="51"/>
      <c r="BV61" s="51"/>
      <c r="BW61" s="51"/>
      <c r="BX61" s="51"/>
      <c r="BY61" s="51"/>
      <c r="BZ61" s="52"/>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0"/>
      <c r="BM62" s="51"/>
      <c r="BN62" s="51"/>
      <c r="BO62" s="51"/>
      <c r="BP62" s="51"/>
      <c r="BQ62" s="51"/>
      <c r="BR62" s="51"/>
      <c r="BS62" s="51"/>
      <c r="BT62" s="51"/>
      <c r="BU62" s="51"/>
      <c r="BV62" s="51"/>
      <c r="BW62" s="51"/>
      <c r="BX62" s="51"/>
      <c r="BY62" s="51"/>
      <c r="BZ62" s="52"/>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0"/>
      <c r="BM63" s="51"/>
      <c r="BN63" s="51"/>
      <c r="BO63" s="51"/>
      <c r="BP63" s="51"/>
      <c r="BQ63" s="51"/>
      <c r="BR63" s="51"/>
      <c r="BS63" s="51"/>
      <c r="BT63" s="51"/>
      <c r="BU63" s="51"/>
      <c r="BV63" s="51"/>
      <c r="BW63" s="51"/>
      <c r="BX63" s="51"/>
      <c r="BY63" s="51"/>
      <c r="BZ63" s="52"/>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119</v>
      </c>
      <c r="BM66" s="51"/>
      <c r="BN66" s="51"/>
      <c r="BO66" s="51"/>
      <c r="BP66" s="51"/>
      <c r="BQ66" s="51"/>
      <c r="BR66" s="51"/>
      <c r="BS66" s="51"/>
      <c r="BT66" s="51"/>
      <c r="BU66" s="51"/>
      <c r="BV66" s="51"/>
      <c r="BW66" s="51"/>
      <c r="BX66" s="51"/>
      <c r="BY66" s="51"/>
      <c r="BZ66" s="52"/>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16942</v>
      </c>
      <c r="D6" s="34">
        <f t="shared" si="3"/>
        <v>46</v>
      </c>
      <c r="E6" s="34">
        <f t="shared" si="3"/>
        <v>1</v>
      </c>
      <c r="F6" s="34">
        <f t="shared" si="3"/>
        <v>0</v>
      </c>
      <c r="G6" s="34">
        <f t="shared" si="3"/>
        <v>1</v>
      </c>
      <c r="H6" s="34" t="str">
        <f t="shared" si="3"/>
        <v>北海道　羅臼町</v>
      </c>
      <c r="I6" s="34" t="str">
        <f t="shared" si="3"/>
        <v>法適用</v>
      </c>
      <c r="J6" s="34" t="str">
        <f t="shared" si="3"/>
        <v>水道事業</v>
      </c>
      <c r="K6" s="34" t="str">
        <f t="shared" si="3"/>
        <v>末端給水事業</v>
      </c>
      <c r="L6" s="34" t="str">
        <f t="shared" si="3"/>
        <v>A8</v>
      </c>
      <c r="M6" s="34">
        <f t="shared" si="3"/>
        <v>0</v>
      </c>
      <c r="N6" s="35" t="str">
        <f t="shared" si="3"/>
        <v>-</v>
      </c>
      <c r="O6" s="35">
        <f t="shared" si="3"/>
        <v>30.99</v>
      </c>
      <c r="P6" s="35">
        <f t="shared" si="3"/>
        <v>98.95</v>
      </c>
      <c r="Q6" s="35">
        <f t="shared" si="3"/>
        <v>6360</v>
      </c>
      <c r="R6" s="35">
        <f t="shared" si="3"/>
        <v>5358</v>
      </c>
      <c r="S6" s="35">
        <f t="shared" si="3"/>
        <v>397.72</v>
      </c>
      <c r="T6" s="35">
        <f t="shared" si="3"/>
        <v>13.47</v>
      </c>
      <c r="U6" s="35">
        <f t="shared" si="3"/>
        <v>5197</v>
      </c>
      <c r="V6" s="35">
        <f t="shared" si="3"/>
        <v>5.8</v>
      </c>
      <c r="W6" s="35">
        <f t="shared" si="3"/>
        <v>896.03</v>
      </c>
      <c r="X6" s="36">
        <f>IF(X7="",NA(),X7)</f>
        <v>129.88999999999999</v>
      </c>
      <c r="Y6" s="36">
        <f t="shared" ref="Y6:AG6" si="4">IF(Y7="",NA(),Y7)</f>
        <v>113.32</v>
      </c>
      <c r="Z6" s="36">
        <f t="shared" si="4"/>
        <v>107.74</v>
      </c>
      <c r="AA6" s="36">
        <f t="shared" si="4"/>
        <v>136.15</v>
      </c>
      <c r="AB6" s="36">
        <f t="shared" si="4"/>
        <v>108.79</v>
      </c>
      <c r="AC6" s="36">
        <f t="shared" si="4"/>
        <v>104.95</v>
      </c>
      <c r="AD6" s="36">
        <f t="shared" si="4"/>
        <v>105.53</v>
      </c>
      <c r="AE6" s="36">
        <f t="shared" si="4"/>
        <v>107.2</v>
      </c>
      <c r="AF6" s="36">
        <f t="shared" si="4"/>
        <v>106.62</v>
      </c>
      <c r="AG6" s="36">
        <f t="shared" si="4"/>
        <v>107.95</v>
      </c>
      <c r="AH6" s="35" t="str">
        <f>IF(AH7="","",IF(AH7="-","【-】","【"&amp;SUBSTITUTE(TEXT(AH7,"#,##0.00"),"-","△")&amp;"】"))</f>
        <v>【114.35】</v>
      </c>
      <c r="AI6" s="36">
        <f>IF(AI7="",NA(),AI7)</f>
        <v>254.88</v>
      </c>
      <c r="AJ6" s="36">
        <f t="shared" ref="AJ6:AR6" si="5">IF(AJ7="",NA(),AJ7)</f>
        <v>248.79</v>
      </c>
      <c r="AK6" s="36">
        <f t="shared" si="5"/>
        <v>168.63</v>
      </c>
      <c r="AL6" s="36">
        <f t="shared" si="5"/>
        <v>136.05000000000001</v>
      </c>
      <c r="AM6" s="36">
        <f t="shared" si="5"/>
        <v>136.35</v>
      </c>
      <c r="AN6" s="36">
        <f t="shared" si="5"/>
        <v>26.81</v>
      </c>
      <c r="AO6" s="36">
        <f t="shared" si="5"/>
        <v>28.31</v>
      </c>
      <c r="AP6" s="36">
        <f t="shared" si="5"/>
        <v>13.46</v>
      </c>
      <c r="AQ6" s="36">
        <f t="shared" si="5"/>
        <v>12.59</v>
      </c>
      <c r="AR6" s="36">
        <f t="shared" si="5"/>
        <v>12.44</v>
      </c>
      <c r="AS6" s="35" t="str">
        <f>IF(AS7="","",IF(AS7="-","【-】","【"&amp;SUBSTITUTE(TEXT(AS7,"#,##0.00"),"-","△")&amp;"】"))</f>
        <v>【0.79】</v>
      </c>
      <c r="AT6" s="36">
        <f>IF(AT7="",NA(),AT7)</f>
        <v>10486.8</v>
      </c>
      <c r="AU6" s="36" t="str">
        <f t="shared" ref="AU6:BC6" si="6">IF(AU7="",NA(),AU7)</f>
        <v>-</v>
      </c>
      <c r="AV6" s="36">
        <f t="shared" si="6"/>
        <v>194.93</v>
      </c>
      <c r="AW6" s="36">
        <f t="shared" si="6"/>
        <v>1267.46</v>
      </c>
      <c r="AX6" s="36">
        <f t="shared" si="6"/>
        <v>41.06</v>
      </c>
      <c r="AY6" s="36">
        <f t="shared" si="6"/>
        <v>1002.64</v>
      </c>
      <c r="AZ6" s="36">
        <f t="shared" si="6"/>
        <v>1164.51</v>
      </c>
      <c r="BA6" s="36">
        <f t="shared" si="6"/>
        <v>434.72</v>
      </c>
      <c r="BB6" s="36">
        <f t="shared" si="6"/>
        <v>416.14</v>
      </c>
      <c r="BC6" s="36">
        <f t="shared" si="6"/>
        <v>371.89</v>
      </c>
      <c r="BD6" s="35" t="str">
        <f>IF(BD7="","",IF(BD7="-","【-】","【"&amp;SUBSTITUTE(TEXT(BD7,"#,##0.00"),"-","△")&amp;"】"))</f>
        <v>【262.87】</v>
      </c>
      <c r="BE6" s="36">
        <f>IF(BE7="",NA(),BE7)</f>
        <v>706.81</v>
      </c>
      <c r="BF6" s="36">
        <f t="shared" ref="BF6:BN6" si="7">IF(BF7="",NA(),BF7)</f>
        <v>673.08</v>
      </c>
      <c r="BG6" s="36">
        <f t="shared" si="7"/>
        <v>656.96</v>
      </c>
      <c r="BH6" s="36">
        <f t="shared" si="7"/>
        <v>618.11</v>
      </c>
      <c r="BI6" s="36">
        <f t="shared" si="7"/>
        <v>574.86</v>
      </c>
      <c r="BJ6" s="36">
        <f t="shared" si="7"/>
        <v>520.29999999999995</v>
      </c>
      <c r="BK6" s="36">
        <f t="shared" si="7"/>
        <v>498.27</v>
      </c>
      <c r="BL6" s="36">
        <f t="shared" si="7"/>
        <v>495.76</v>
      </c>
      <c r="BM6" s="36">
        <f t="shared" si="7"/>
        <v>487.22</v>
      </c>
      <c r="BN6" s="36">
        <f t="shared" si="7"/>
        <v>483.11</v>
      </c>
      <c r="BO6" s="35" t="str">
        <f>IF(BO7="","",IF(BO7="-","【-】","【"&amp;SUBSTITUTE(TEXT(BO7,"#,##0.00"),"-","△")&amp;"】"))</f>
        <v>【270.87】</v>
      </c>
      <c r="BP6" s="36">
        <f>IF(BP7="",NA(),BP7)</f>
        <v>99.61</v>
      </c>
      <c r="BQ6" s="36">
        <f t="shared" ref="BQ6:BY6" si="8">IF(BQ7="",NA(),BQ7)</f>
        <v>95.83</v>
      </c>
      <c r="BR6" s="36">
        <f t="shared" si="8"/>
        <v>90.96</v>
      </c>
      <c r="BS6" s="36">
        <f t="shared" si="8"/>
        <v>94.82</v>
      </c>
      <c r="BT6" s="36">
        <f t="shared" si="8"/>
        <v>88.56</v>
      </c>
      <c r="BU6" s="36">
        <f t="shared" si="8"/>
        <v>90.69</v>
      </c>
      <c r="BV6" s="36">
        <f t="shared" si="8"/>
        <v>90.64</v>
      </c>
      <c r="BW6" s="36">
        <f t="shared" si="8"/>
        <v>93.66</v>
      </c>
      <c r="BX6" s="36">
        <f t="shared" si="8"/>
        <v>92.76</v>
      </c>
      <c r="BY6" s="36">
        <f t="shared" si="8"/>
        <v>93.28</v>
      </c>
      <c r="BZ6" s="35" t="str">
        <f>IF(BZ7="","",IF(BZ7="-","【-】","【"&amp;SUBSTITUTE(TEXT(BZ7,"#,##0.00"),"-","△")&amp;"】"))</f>
        <v>【105.59】</v>
      </c>
      <c r="CA6" s="36">
        <f>IF(CA7="",NA(),CA7)</f>
        <v>317.83</v>
      </c>
      <c r="CB6" s="36">
        <f t="shared" ref="CB6:CJ6" si="9">IF(CB7="",NA(),CB7)</f>
        <v>322.97000000000003</v>
      </c>
      <c r="CC6" s="36">
        <f t="shared" si="9"/>
        <v>342.05</v>
      </c>
      <c r="CD6" s="36">
        <f t="shared" si="9"/>
        <v>327.69</v>
      </c>
      <c r="CE6" s="36">
        <f t="shared" si="9"/>
        <v>350.88</v>
      </c>
      <c r="CF6" s="36">
        <f t="shared" si="9"/>
        <v>211.08</v>
      </c>
      <c r="CG6" s="36">
        <f t="shared" si="9"/>
        <v>213.52</v>
      </c>
      <c r="CH6" s="36">
        <f t="shared" si="9"/>
        <v>208.21</v>
      </c>
      <c r="CI6" s="36">
        <f t="shared" si="9"/>
        <v>208.67</v>
      </c>
      <c r="CJ6" s="36">
        <f t="shared" si="9"/>
        <v>208.29</v>
      </c>
      <c r="CK6" s="35" t="str">
        <f>IF(CK7="","",IF(CK7="-","【-】","【"&amp;SUBSTITUTE(TEXT(CK7,"#,##0.00"),"-","△")&amp;"】"))</f>
        <v>【163.27】</v>
      </c>
      <c r="CL6" s="36">
        <f>IF(CL7="",NA(),CL7)</f>
        <v>66.73</v>
      </c>
      <c r="CM6" s="36">
        <f t="shared" ref="CM6:CU6" si="10">IF(CM7="",NA(),CM7)</f>
        <v>68.03</v>
      </c>
      <c r="CN6" s="36">
        <f t="shared" si="10"/>
        <v>67.27</v>
      </c>
      <c r="CO6" s="36">
        <f t="shared" si="10"/>
        <v>68.17</v>
      </c>
      <c r="CP6" s="36">
        <f t="shared" si="10"/>
        <v>64.41</v>
      </c>
      <c r="CQ6" s="36">
        <f t="shared" si="10"/>
        <v>49.69</v>
      </c>
      <c r="CR6" s="36">
        <f t="shared" si="10"/>
        <v>49.77</v>
      </c>
      <c r="CS6" s="36">
        <f t="shared" si="10"/>
        <v>49.22</v>
      </c>
      <c r="CT6" s="36">
        <f t="shared" si="10"/>
        <v>49.08</v>
      </c>
      <c r="CU6" s="36">
        <f t="shared" si="10"/>
        <v>49.32</v>
      </c>
      <c r="CV6" s="35" t="str">
        <f>IF(CV7="","",IF(CV7="-","【-】","【"&amp;SUBSTITUTE(TEXT(CV7,"#,##0.00"),"-","△")&amp;"】"))</f>
        <v>【59.94】</v>
      </c>
      <c r="CW6" s="36">
        <f>IF(CW7="",NA(),CW7)</f>
        <v>51.34</v>
      </c>
      <c r="CX6" s="36">
        <f t="shared" ref="CX6:DF6" si="11">IF(CX7="",NA(),CX7)</f>
        <v>49.97</v>
      </c>
      <c r="CY6" s="36">
        <f t="shared" si="11"/>
        <v>47.15</v>
      </c>
      <c r="CZ6" s="36">
        <f t="shared" si="11"/>
        <v>44.79</v>
      </c>
      <c r="DA6" s="36">
        <f t="shared" si="11"/>
        <v>45.86</v>
      </c>
      <c r="DB6" s="36">
        <f t="shared" si="11"/>
        <v>80.010000000000005</v>
      </c>
      <c r="DC6" s="36">
        <f t="shared" si="11"/>
        <v>79.98</v>
      </c>
      <c r="DD6" s="36">
        <f t="shared" si="11"/>
        <v>79.48</v>
      </c>
      <c r="DE6" s="36">
        <f t="shared" si="11"/>
        <v>79.3</v>
      </c>
      <c r="DF6" s="36">
        <f t="shared" si="11"/>
        <v>79.34</v>
      </c>
      <c r="DG6" s="35" t="str">
        <f>IF(DG7="","",IF(DG7="-","【-】","【"&amp;SUBSTITUTE(TEXT(DG7,"#,##0.00"),"-","△")&amp;"】"))</f>
        <v>【90.22】</v>
      </c>
      <c r="DH6" s="36">
        <f>IF(DH7="",NA(),DH7)</f>
        <v>56.3</v>
      </c>
      <c r="DI6" s="36">
        <f t="shared" ref="DI6:DQ6" si="12">IF(DI7="",NA(),DI7)</f>
        <v>56.71</v>
      </c>
      <c r="DJ6" s="36">
        <f t="shared" si="12"/>
        <v>57.29</v>
      </c>
      <c r="DK6" s="36">
        <f t="shared" si="12"/>
        <v>59.12</v>
      </c>
      <c r="DL6" s="36">
        <f t="shared" si="12"/>
        <v>61.07</v>
      </c>
      <c r="DM6" s="36">
        <f t="shared" si="12"/>
        <v>35.18</v>
      </c>
      <c r="DN6" s="36">
        <f t="shared" si="12"/>
        <v>36.43</v>
      </c>
      <c r="DO6" s="36">
        <f t="shared" si="12"/>
        <v>46.12</v>
      </c>
      <c r="DP6" s="36">
        <f t="shared" si="12"/>
        <v>47.44</v>
      </c>
      <c r="DQ6" s="36">
        <f t="shared" si="12"/>
        <v>48.3</v>
      </c>
      <c r="DR6" s="35" t="str">
        <f>IF(DR7="","",IF(DR7="-","【-】","【"&amp;SUBSTITUTE(TEXT(DR7,"#,##0.00"),"-","△")&amp;"】"))</f>
        <v>【47.91】</v>
      </c>
      <c r="DS6" s="36">
        <f>IF(DS7="",NA(),DS7)</f>
        <v>1.27</v>
      </c>
      <c r="DT6" s="36">
        <f t="shared" ref="DT6:EB6" si="13">IF(DT7="",NA(),DT7)</f>
        <v>1.22</v>
      </c>
      <c r="DU6" s="36">
        <f t="shared" si="13"/>
        <v>1.22</v>
      </c>
      <c r="DV6" s="36">
        <f t="shared" si="13"/>
        <v>1.22</v>
      </c>
      <c r="DW6" s="36">
        <f t="shared" si="13"/>
        <v>1.28</v>
      </c>
      <c r="DX6" s="36">
        <f t="shared" si="13"/>
        <v>8.41</v>
      </c>
      <c r="DY6" s="36">
        <f t="shared" si="13"/>
        <v>8.7200000000000006</v>
      </c>
      <c r="DZ6" s="36">
        <f t="shared" si="13"/>
        <v>9.86</v>
      </c>
      <c r="EA6" s="36">
        <f t="shared" si="13"/>
        <v>11.16</v>
      </c>
      <c r="EB6" s="36">
        <f t="shared" si="13"/>
        <v>12.43</v>
      </c>
      <c r="EC6" s="35" t="str">
        <f>IF(EC7="","",IF(EC7="-","【-】","【"&amp;SUBSTITUTE(TEXT(EC7,"#,##0.00"),"-","△")&amp;"】"))</f>
        <v>【15.00】</v>
      </c>
      <c r="ED6" s="35">
        <f>IF(ED7="",NA(),ED7)</f>
        <v>0</v>
      </c>
      <c r="EE6" s="35">
        <f t="shared" ref="EE6:EM6" si="14">IF(EE7="",NA(),EE7)</f>
        <v>0</v>
      </c>
      <c r="EF6" s="35">
        <f t="shared" si="14"/>
        <v>0</v>
      </c>
      <c r="EG6" s="35">
        <f t="shared" si="14"/>
        <v>0</v>
      </c>
      <c r="EH6" s="35">
        <f t="shared" si="14"/>
        <v>0</v>
      </c>
      <c r="EI6" s="36">
        <f t="shared" si="14"/>
        <v>0.66</v>
      </c>
      <c r="EJ6" s="36">
        <f t="shared" si="14"/>
        <v>0.64</v>
      </c>
      <c r="EK6" s="36">
        <f t="shared" si="14"/>
        <v>0.56000000000000005</v>
      </c>
      <c r="EL6" s="36">
        <f t="shared" si="14"/>
        <v>0.65</v>
      </c>
      <c r="EM6" s="36">
        <f t="shared" si="14"/>
        <v>0.46</v>
      </c>
      <c r="EN6" s="35" t="str">
        <f>IF(EN7="","",IF(EN7="-","【-】","【"&amp;SUBSTITUTE(TEXT(EN7,"#,##0.00"),"-","△")&amp;"】"))</f>
        <v>【0.76】</v>
      </c>
    </row>
    <row r="7" spans="1:144" s="37" customFormat="1">
      <c r="A7" s="29"/>
      <c r="B7" s="38">
        <v>2016</v>
      </c>
      <c r="C7" s="38">
        <v>16942</v>
      </c>
      <c r="D7" s="38">
        <v>46</v>
      </c>
      <c r="E7" s="38">
        <v>1</v>
      </c>
      <c r="F7" s="38">
        <v>0</v>
      </c>
      <c r="G7" s="38">
        <v>1</v>
      </c>
      <c r="H7" s="38" t="s">
        <v>105</v>
      </c>
      <c r="I7" s="38" t="s">
        <v>106</v>
      </c>
      <c r="J7" s="38" t="s">
        <v>107</v>
      </c>
      <c r="K7" s="38" t="s">
        <v>108</v>
      </c>
      <c r="L7" s="38" t="s">
        <v>109</v>
      </c>
      <c r="M7" s="38"/>
      <c r="N7" s="39" t="s">
        <v>110</v>
      </c>
      <c r="O7" s="39">
        <v>30.99</v>
      </c>
      <c r="P7" s="39">
        <v>98.95</v>
      </c>
      <c r="Q7" s="39">
        <v>6360</v>
      </c>
      <c r="R7" s="39">
        <v>5358</v>
      </c>
      <c r="S7" s="39">
        <v>397.72</v>
      </c>
      <c r="T7" s="39">
        <v>13.47</v>
      </c>
      <c r="U7" s="39">
        <v>5197</v>
      </c>
      <c r="V7" s="39">
        <v>5.8</v>
      </c>
      <c r="W7" s="39">
        <v>896.03</v>
      </c>
      <c r="X7" s="39">
        <v>129.88999999999999</v>
      </c>
      <c r="Y7" s="39">
        <v>113.32</v>
      </c>
      <c r="Z7" s="39">
        <v>107.74</v>
      </c>
      <c r="AA7" s="39">
        <v>136.15</v>
      </c>
      <c r="AB7" s="39">
        <v>108.79</v>
      </c>
      <c r="AC7" s="39">
        <v>104.95</v>
      </c>
      <c r="AD7" s="39">
        <v>105.53</v>
      </c>
      <c r="AE7" s="39">
        <v>107.2</v>
      </c>
      <c r="AF7" s="39">
        <v>106.62</v>
      </c>
      <c r="AG7" s="39">
        <v>107.95</v>
      </c>
      <c r="AH7" s="39">
        <v>114.35</v>
      </c>
      <c r="AI7" s="39">
        <v>254.88</v>
      </c>
      <c r="AJ7" s="39">
        <v>248.79</v>
      </c>
      <c r="AK7" s="39">
        <v>168.63</v>
      </c>
      <c r="AL7" s="39">
        <v>136.05000000000001</v>
      </c>
      <c r="AM7" s="39">
        <v>136.35</v>
      </c>
      <c r="AN7" s="39">
        <v>26.81</v>
      </c>
      <c r="AO7" s="39">
        <v>28.31</v>
      </c>
      <c r="AP7" s="39">
        <v>13.46</v>
      </c>
      <c r="AQ7" s="39">
        <v>12.59</v>
      </c>
      <c r="AR7" s="39">
        <v>12.44</v>
      </c>
      <c r="AS7" s="39">
        <v>0.79</v>
      </c>
      <c r="AT7" s="39">
        <v>10486.8</v>
      </c>
      <c r="AU7" s="39" t="s">
        <v>110</v>
      </c>
      <c r="AV7" s="39">
        <v>194.93</v>
      </c>
      <c r="AW7" s="39">
        <v>1267.46</v>
      </c>
      <c r="AX7" s="39">
        <v>41.06</v>
      </c>
      <c r="AY7" s="39">
        <v>1002.64</v>
      </c>
      <c r="AZ7" s="39">
        <v>1164.51</v>
      </c>
      <c r="BA7" s="39">
        <v>434.72</v>
      </c>
      <c r="BB7" s="39">
        <v>416.14</v>
      </c>
      <c r="BC7" s="39">
        <v>371.89</v>
      </c>
      <c r="BD7" s="39">
        <v>262.87</v>
      </c>
      <c r="BE7" s="39">
        <v>706.81</v>
      </c>
      <c r="BF7" s="39">
        <v>673.08</v>
      </c>
      <c r="BG7" s="39">
        <v>656.96</v>
      </c>
      <c r="BH7" s="39">
        <v>618.11</v>
      </c>
      <c r="BI7" s="39">
        <v>574.86</v>
      </c>
      <c r="BJ7" s="39">
        <v>520.29999999999995</v>
      </c>
      <c r="BK7" s="39">
        <v>498.27</v>
      </c>
      <c r="BL7" s="39">
        <v>495.76</v>
      </c>
      <c r="BM7" s="39">
        <v>487.22</v>
      </c>
      <c r="BN7" s="39">
        <v>483.11</v>
      </c>
      <c r="BO7" s="39">
        <v>270.87</v>
      </c>
      <c r="BP7" s="39">
        <v>99.61</v>
      </c>
      <c r="BQ7" s="39">
        <v>95.83</v>
      </c>
      <c r="BR7" s="39">
        <v>90.96</v>
      </c>
      <c r="BS7" s="39">
        <v>94.82</v>
      </c>
      <c r="BT7" s="39">
        <v>88.56</v>
      </c>
      <c r="BU7" s="39">
        <v>90.69</v>
      </c>
      <c r="BV7" s="39">
        <v>90.64</v>
      </c>
      <c r="BW7" s="39">
        <v>93.66</v>
      </c>
      <c r="BX7" s="39">
        <v>92.76</v>
      </c>
      <c r="BY7" s="39">
        <v>93.28</v>
      </c>
      <c r="BZ7" s="39">
        <v>105.59</v>
      </c>
      <c r="CA7" s="39">
        <v>317.83</v>
      </c>
      <c r="CB7" s="39">
        <v>322.97000000000003</v>
      </c>
      <c r="CC7" s="39">
        <v>342.05</v>
      </c>
      <c r="CD7" s="39">
        <v>327.69</v>
      </c>
      <c r="CE7" s="39">
        <v>350.88</v>
      </c>
      <c r="CF7" s="39">
        <v>211.08</v>
      </c>
      <c r="CG7" s="39">
        <v>213.52</v>
      </c>
      <c r="CH7" s="39">
        <v>208.21</v>
      </c>
      <c r="CI7" s="39">
        <v>208.67</v>
      </c>
      <c r="CJ7" s="39">
        <v>208.29</v>
      </c>
      <c r="CK7" s="39">
        <v>163.27000000000001</v>
      </c>
      <c r="CL7" s="39">
        <v>66.73</v>
      </c>
      <c r="CM7" s="39">
        <v>68.03</v>
      </c>
      <c r="CN7" s="39">
        <v>67.27</v>
      </c>
      <c r="CO7" s="39">
        <v>68.17</v>
      </c>
      <c r="CP7" s="39">
        <v>64.41</v>
      </c>
      <c r="CQ7" s="39">
        <v>49.69</v>
      </c>
      <c r="CR7" s="39">
        <v>49.77</v>
      </c>
      <c r="CS7" s="39">
        <v>49.22</v>
      </c>
      <c r="CT7" s="39">
        <v>49.08</v>
      </c>
      <c r="CU7" s="39">
        <v>49.32</v>
      </c>
      <c r="CV7" s="39">
        <v>59.94</v>
      </c>
      <c r="CW7" s="39">
        <v>51.34</v>
      </c>
      <c r="CX7" s="39">
        <v>49.97</v>
      </c>
      <c r="CY7" s="39">
        <v>47.15</v>
      </c>
      <c r="CZ7" s="39">
        <v>44.79</v>
      </c>
      <c r="DA7" s="39">
        <v>45.86</v>
      </c>
      <c r="DB7" s="39">
        <v>80.010000000000005</v>
      </c>
      <c r="DC7" s="39">
        <v>79.98</v>
      </c>
      <c r="DD7" s="39">
        <v>79.48</v>
      </c>
      <c r="DE7" s="39">
        <v>79.3</v>
      </c>
      <c r="DF7" s="39">
        <v>79.34</v>
      </c>
      <c r="DG7" s="39">
        <v>90.22</v>
      </c>
      <c r="DH7" s="39">
        <v>56.3</v>
      </c>
      <c r="DI7" s="39">
        <v>56.71</v>
      </c>
      <c r="DJ7" s="39">
        <v>57.29</v>
      </c>
      <c r="DK7" s="39">
        <v>59.12</v>
      </c>
      <c r="DL7" s="39">
        <v>61.07</v>
      </c>
      <c r="DM7" s="39">
        <v>35.18</v>
      </c>
      <c r="DN7" s="39">
        <v>36.43</v>
      </c>
      <c r="DO7" s="39">
        <v>46.12</v>
      </c>
      <c r="DP7" s="39">
        <v>47.44</v>
      </c>
      <c r="DQ7" s="39">
        <v>48.3</v>
      </c>
      <c r="DR7" s="39">
        <v>47.91</v>
      </c>
      <c r="DS7" s="39">
        <v>1.27</v>
      </c>
      <c r="DT7" s="39">
        <v>1.22</v>
      </c>
      <c r="DU7" s="39">
        <v>1.22</v>
      </c>
      <c r="DV7" s="39">
        <v>1.22</v>
      </c>
      <c r="DW7" s="39">
        <v>1.28</v>
      </c>
      <c r="DX7" s="39">
        <v>8.41</v>
      </c>
      <c r="DY7" s="39">
        <v>8.7200000000000006</v>
      </c>
      <c r="DZ7" s="39">
        <v>9.86</v>
      </c>
      <c r="EA7" s="39">
        <v>11.16</v>
      </c>
      <c r="EB7" s="39">
        <v>12.43</v>
      </c>
      <c r="EC7" s="39">
        <v>15</v>
      </c>
      <c r="ED7" s="39">
        <v>0</v>
      </c>
      <c r="EE7" s="39">
        <v>0</v>
      </c>
      <c r="EF7" s="39">
        <v>0</v>
      </c>
      <c r="EG7" s="39">
        <v>0</v>
      </c>
      <c r="EH7" s="39">
        <v>0</v>
      </c>
      <c r="EI7" s="39">
        <v>0.66</v>
      </c>
      <c r="EJ7" s="39">
        <v>0.64</v>
      </c>
      <c r="EK7" s="39">
        <v>0.56000000000000005</v>
      </c>
      <c r="EL7" s="39">
        <v>0.65</v>
      </c>
      <c r="EM7" s="39">
        <v>0.46</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owner</cp:lastModifiedBy>
  <cp:lastPrinted>2018-02-05T05:01:14Z</cp:lastPrinted>
  <dcterms:created xsi:type="dcterms:W3CDTF">2017-12-25T01:20:36Z</dcterms:created>
  <dcterms:modified xsi:type="dcterms:W3CDTF">2018-02-28T06:37:55Z</dcterms:modified>
</cp:coreProperties>
</file>