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Lgraususrv3\R04_SEC04\3 財政担当用\（財政係）\財政係（岩見くんへ）\調査物報告関係\R04年度調査報告\5050306【依頼〆3.10ほか】令和３年度財政状況資料集の作成及び提出について\提出用\"/>
    </mc:Choice>
  </mc:AlternateContent>
  <xr:revisionPtr revIDLastSave="0" documentId="13_ncr:1_{5F74AD5C-99B3-40A7-8CB2-9565FA9D3304}" xr6:coauthVersionLast="36" xr6:coauthVersionMax="36" xr10:uidLastSave="{00000000-0000-0000-0000-000000000000}"/>
  <bookViews>
    <workbookView xWindow="0" yWindow="0" windowWidth="15360" windowHeight="7635"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W35" i="10"/>
  <c r="BW36" i="10" s="1"/>
  <c r="BE35" i="10"/>
  <c r="AM35" i="10"/>
  <c r="C35" i="10"/>
  <c r="U34" i="10" s="1"/>
  <c r="CO34" i="10"/>
  <c r="BW34" i="10"/>
  <c r="BE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<sst xmlns="http://schemas.openxmlformats.org/spreadsheetml/2006/main" count="1109" uniqueCount="580">
  <si>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</si>
  <si>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</si>
  <si>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</si>
  <si>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</si>
  <si>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</si>
  <si>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</si>
  <si>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</si>
  <si>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</si>
  <si>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</si>
  <si>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</si>
  <si>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</si>
  <si>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</si>
  <si>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</si>
  <si>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</si>
  <si>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</si>
  <si>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</si>
  <si>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</si>
  <si>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</si>
  <si>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</si>
  <si>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</si>
  <si>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</si>
  <si>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</si>
  <si>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</si>
  <si>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</si>
  <si>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</si>
  <si>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</si>
  <si>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</si>
  <si>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</si>
  <si>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</si>
  <si>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</si>
  <si>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</si>
  <si>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</si>
  <si>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</si>
  <si>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</si>
  <si>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</si>
  <si>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</si>
  <si>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</si>
  <si>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</si>
  <si>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</si>
  <si>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</si>
  <si>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</si>
  <si>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</si>
  <si>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</si>
  <si>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</si>
  <si>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</si>
  <si>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</si>
  <si>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</si>
  <si>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</si>
  <si>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</si>
  <si>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</si>
  <si>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</si>
  <si>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</si>
  <si>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</si>
  <si>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</si>
  <si>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</si>
  <si>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</si>
  <si>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</si>
  <si>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</si>
  <si>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</si>
  <si>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</si>
  <si>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</si>
  <si>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</si>
  <si>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</si>
  <si>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</si>
  <si>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</si>
  <si>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</si>
  <si>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</si>
  <si>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</si>
  <si>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</si>
  <si>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</si>
  <si>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</si>
  <si>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</si>
  <si>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</si>
  <si>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</si>
  <si>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</si>
  <si>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</si>
  <si>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</si>
  <si>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</si>
  <si>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</si>
  <si>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</si>
  <si>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</si>
  <si>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</si>
  <si>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</si>
  <si>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</si>
  <si>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</si>
  <si>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</si>
  <si>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</si>
  <si>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</si>
  <si>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</si>
  <si>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</si>
  <si>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</si>
  <si>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</si>
  <si>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</si>
  <si>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</si>
  <si>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</si>
  <si>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</si>
  <si>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</si>
  <si>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</si>
  <si>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羅臼町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</si>
  <si>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</si>
  <si>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</si>
  <si>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</si>
  <si>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</si>
  <si>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</si>
  <si>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</si>
  <si>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</si>
  <si>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</si>
  <si>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</si>
  <si>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</si>
  <si>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</si>
  <si>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</si>
  <si>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</si>
  <si>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</si>
  <si>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</si>
  <si>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</si>
  <si>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</si>
  <si>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</si>
  <si>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</si>
  <si>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</si>
  <si>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</si>
  <si>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</si>
  <si>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</si>
  <si>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</si>
  <si>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</si>
  <si>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</si>
  <si>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</si>
  <si>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</si>
  <si>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</si>
  <si>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</si>
  <si>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</si>
  <si>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</si>
  <si>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</si>
  <si>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</si>
  <si>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</si>
  <si>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</si>
  <si>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</si>
  <si>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</si>
  <si>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</si>
  <si>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</si>
  <si>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</si>
  <si>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</si>
  <si>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</si>
  <si>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</si>
  <si>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</si>
  <si>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</si>
  <si>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</si>
  <si>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</si>
  <si>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</si>
  <si>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</si>
  <si>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</si>
  <si>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</si>
  <si>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</si>
  <si>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</si>
  <si>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</si>
  <si>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</si>
  <si>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</si>
  <si>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</si>
  <si>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</si>
  <si>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</si>
  <si>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</si>
  <si>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</si>
  <si>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</si>
  <si>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</si>
  <si>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</si>
  <si>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</si>
  <si>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</si>
  <si>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</si>
  <si>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</si>
  <si>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</si>
  <si>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</si>
  <si>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</si>
  <si>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</si>
  <si>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</si>
  <si>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</si>
  <si>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</si>
  <si>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</si>
  <si>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</si>
  <si>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</si>
  <si>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</si>
  <si>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</si>
  <si>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</si>
  <si>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</si>
  <si>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</si>
  <si>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</si>
  <si>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</si>
  <si>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</si>
  <si>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</si>
  <si>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</si>
  <si>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</si>
  <si>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</si>
  <si>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</si>
  <si>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</si>
  <si>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</si>
  <si>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</si>
  <si>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</si>
  <si>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</si>
  <si>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</si>
  <si>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</si>
  <si>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</si>
  <si>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</si>
  <si>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</si>
  <si>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</si>
  <si>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</si>
  <si>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</si>
  <si>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</si>
  <si>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</si>
  <si>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</si>
  <si>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</si>
  <si>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</si>
  <si>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</si>
  <si>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</si>
  <si>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</si>
  <si>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</si>
  <si>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</si>
  <si>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</si>
  <si>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</si>
  <si>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北海道羅臼町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</si>
  <si>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</si>
  <si>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</si>
  <si>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</si>
  <si>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</si>
  <si>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</si>
  <si>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</si>
  <si>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</si>
  <si>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</si>
  <si>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</si>
  <si>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</si>
  <si>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</si>
  <si>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</si>
  <si>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</si>
  <si>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</si>
  <si>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</si>
  <si>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</si>
  <si>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</si>
  <si>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</si>
  <si>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</si>
  <si>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</si>
  <si>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</si>
  <si>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</si>
  <si>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</si>
  <si>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</si>
  <si>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</si>
  <si>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</si>
  <si>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</si>
  <si>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</si>
  <si>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</si>
  <si>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</si>
  <si>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</si>
  <si>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</si>
  <si>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</si>
  <si>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</si>
  <si>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</si>
  <si>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</si>
  <si>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</si>
  <si>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</si>
  <si>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</si>
  <si>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</si>
  <si>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</si>
  <si>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</si>
  <si>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</si>
  <si>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</si>
  <si>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</si>
  <si>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</si>
  <si>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</si>
  <si>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</si>
  <si>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</si>
  <si>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</si>
  <si>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</si>
  <si>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</si>
  <si>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</si>
  <si>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</si>
  <si>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</si>
  <si>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</si>
  <si>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</si>
  <si>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</si>
  <si>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</si>
  <si>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</si>
  <si>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</si>
  <si>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</si>
  <si>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</si>
  <si>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</si>
  <si>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</si>
  <si>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</si>
  <si>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</si>
  <si>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</si>
  <si>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</si>
  <si>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</si>
  <si>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</si>
  <si>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</si>
  <si>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</si>
  <si>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</si>
  <si>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</si>
  <si>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</si>
  <si>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</si>
  <si>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</si>
  <si>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</si>
  <si>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</si>
  <si>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</si>
  <si>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</si>
  <si>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</si>
  <si>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</si>
  <si>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</si>
  <si>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</si>
  <si>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</si>
  <si>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</si>
  <si>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</si>
  <si>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</si>
  <si>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</si>
  <si>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</si>
  <si>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</si>
  <si>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</si>
  <si>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</si>
  <si>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</si>
  <si>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</si>
  <si>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</si>
  <si>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</si>
  <si>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</si>
  <si>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</si>
  <si>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</si>
  <si>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</si>
  <si>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</si>
  <si>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</si>
  <si>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</si>
  <si>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</si>
  <si>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</si>
  <si>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</si>
  <si>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</si>
  <si>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</si>
  <si>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</si>
  <si>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</si>
  <si>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</si>
  <si>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</si>
  <si>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</si>
  <si>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</si>
  <si>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</si>
  <si>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</si>
  <si>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</si>
  <si>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</si>
  <si>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</si>
  <si>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</si>
  <si>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</si>
  <si>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</si>
  <si>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</si>
  <si>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</si>
  <si>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</si>
  <si>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</si>
  <si>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</si>
  <si>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</si>
  <si>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</si>
  <si>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</si>
  <si>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</si>
  <si>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</si>
  <si>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</si>
  <si>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</si>
  <si>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</si>
  <si>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</si>
  <si>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</si>
  <si>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</si>
  <si>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</si>
  <si>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</si>
  <si>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</si>
  <si>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</si>
  <si>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</si>
  <si>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</si>
  <si>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</si>
  <si>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</si>
  <si>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</si>
  <si>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</si>
  <si>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</si>
  <si>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</si>
  <si>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</si>
  <si>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</si>
  <si>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北海道羅臼町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</si>
  <si>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</si>
  <si>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</si>
  <si>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</si>
  <si>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</si>
  <si>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</si>
  <si>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</si>
  <si>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</si>
  <si>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</si>
  <si>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</si>
  <si>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</si>
  <si>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</si>
  <si>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</si>
  <si>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</si>
  <si>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</si>
  <si>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</si>
  <si>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</si>
  <si>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</si>
  <si>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</si>
  <si>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</si>
  <si>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</si>
  <si>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</si>
  <si>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</si>
  <si>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</si>
  <si>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</si>
  <si>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</si>
  <si>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</si>
  <si>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</si>
  <si>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</si>
  <si>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</si>
  <si>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</si>
  <si>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</si>
  <si>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</si>
  <si>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</si>
  <si>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</si>
  <si>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</si>
  <si>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</si>
  <si>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</si>
  <si>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</si>
  <si>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</si>
  <si>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</si>
  <si>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</si>
  <si>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</si>
  <si>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</si>
  <si>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</si>
  <si>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</si>
  <si>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</si>
  <si>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</si>
  <si>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</si>
  <si>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</si>
  <si>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</si>
  <si>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</si>
  <si>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</si>
  <si>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</si>
  <si>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</si>
  <si>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</si>
  <si>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</si>
  <si>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</si>
  <si>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</si>
  <si>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</si>
  <si>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</si>
  <si>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</si>
  <si>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</si>
  <si>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</si>
  <si>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</si>
  <si>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</si>
  <si>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</si>
  <si>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</si>
  <si>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</si>
  <si>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</si>
  <si>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</si>
  <si>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</si>
  <si>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</si>
  <si>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</si>
  <si>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</si>
  <si>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</si>
  <si>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</si>
  <si>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</si>
  <si>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</si>
  <si>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</si>
  <si>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</si>
  <si>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</si>
  <si>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</si>
  <si>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</si>
  <si>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</si>
  <si>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</si>
  <si>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</si>
  <si>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</si>
  <si>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</si>
  <si>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</si>
  <si>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</si>
  <si>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</si>
  <si>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</si>
  <si>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</si>
  <si>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</si>
  <si>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</si>
  <si>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</si>
  <si>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</si>
  <si>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</si>
  <si>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</si>
  <si>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</si>
  <si>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</si>
  <si>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</si>
  <si>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</si>
  <si>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</si>
  <si>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</si>
  <si>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</si>
  <si>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</si>
  <si>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</si>
  <si>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</si>
  <si>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</si>
  <si>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</si>
  <si>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</si>
  <si>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</si>
  <si>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</si>
  <si>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</si>
  <si>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</si>
  <si>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</si>
  <si>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</si>
  <si>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</si>
  <si>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</si>
  <si>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</si>
  <si>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</si>
  <si>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</si>
  <si>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</si>
  <si>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</si>
  <si>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</si>
  <si>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</si>
  <si>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</si>
  <si>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</si>
  <si>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</si>
  <si>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</si>
  <si>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</si>
  <si>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</si>
  <si>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</si>
  <si>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</si>
  <si>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</si>
  <si>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</si>
  <si>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</si>
  <si>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</si>
  <si>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</si>
  <si>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</si>
  <si>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</si>
  <si>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</si>
  <si>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</si>
  <si>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</si>
  <si>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</si>
  <si>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</si>
  <si>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</si>
  <si>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</si>
  <si>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</si>
  <si>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</si>
  <si>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</si>
  <si>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</si>
  <si>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</si>
  <si>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</si>
  <si>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</si>
  <si>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</si>
  <si>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</si>
  <si>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</si>
  <si>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</si>
  <si>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</si>
  <si>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</si>
  <si>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</si>
  <si>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</si>
  <si>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</si>
  <si>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</si>
  <si>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</si>
  <si>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</si>
  <si>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</si>
  <si>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</si>
  <si>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</si>
  <si>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</si>
  <si>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</si>
  <si>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</si>
  <si>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</si>
  <si>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</si>
  <si>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</si>
  <si>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</si>
  <si>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</si>
  <si>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</si>
  <si>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</si>
  <si>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</si>
  <si>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</si>
  <si>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2.61</t>
  </si>
  <si>
    <t>一般会計</t>
  </si>
  <si>
    <t>水道事業会計</t>
  </si>
  <si>
    <t>介護保険事業特別会計</t>
  </si>
  <si>
    <t>国民健康保険事業特別会計</t>
  </si>
  <si>
    <t>国民健康保険診療所事業特別会計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</si>
  <si>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</si>
  <si>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</si>
  <si>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</si>
  <si>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</si>
  <si>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</si>
  <si>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</si>
  <si>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</si>
  <si>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</si>
  <si>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</si>
  <si>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</si>
  <si>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根室北部消防事務組合</t>
    <rPh sb="0" eb="4">
      <t>ネムロホクブ</t>
    </rPh>
    <rPh sb="4" eb="10">
      <t>ショウボウジムクミアイ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</si>
  <si>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</si>
  <si>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根室北部衛生組合</t>
    <rPh sb="0" eb="2">
      <t>ネムロ</t>
    </rPh>
    <rPh sb="2" eb="4">
      <t>ホクブ</t>
    </rPh>
    <rPh sb="4" eb="6">
      <t>エイセイ</t>
    </rPh>
    <rPh sb="6" eb="8">
      <t>クミアイ</t>
    </rPh>
    <phoneticPr fontId="2"/>
  </si>
  <si>
    <t>知床・羅臼まちづくり基金</t>
    <rPh sb="0" eb="2">
      <t>シレトコ</t>
    </rPh>
    <rPh sb="3" eb="5">
      <t>ラウス</t>
    </rPh>
    <rPh sb="10" eb="12">
      <t>キキン</t>
    </rPh>
    <phoneticPr fontId="5"/>
  </si>
  <si>
    <t>公共施設整備基金</t>
    <rPh sb="0" eb="4">
      <t>コウキョウシセツ</t>
    </rPh>
    <rPh sb="4" eb="6">
      <t>セイビ</t>
    </rPh>
    <rPh sb="6" eb="8">
      <t>キキン</t>
    </rPh>
    <phoneticPr fontId="5"/>
  </si>
  <si>
    <t>文教施設整備基金</t>
    <rPh sb="0" eb="4">
      <t>ブンキョウシセツ</t>
    </rPh>
    <rPh sb="4" eb="8">
      <t>セイビキキン</t>
    </rPh>
    <phoneticPr fontId="5"/>
  </si>
  <si>
    <t>地域福祉基金</t>
    <rPh sb="0" eb="4">
      <t>チイキフクシ</t>
    </rPh>
    <rPh sb="4" eb="6">
      <t>キキン</t>
    </rPh>
    <phoneticPr fontId="5"/>
  </si>
  <si>
    <t>社会福祉基金</t>
    <rPh sb="0" eb="6">
      <t>シャカイフクシキキン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</si>
</sst>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8A68-416B-AAA5-25E8155D3E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368841</c:v>
                </c:pt>
                <c:pt idx="1">
                  <c:v>127556</c:v>
                </c:pt>
                <c:pt idx="2">
                  <c:v>96920</c:v>
                </c:pt>
                <c:pt idx="3">
                  <c:v>222954</c:v>
                </c:pt>
                <c:pt idx="4">
                  <c:v>247511</c:v>
                </c:pt>
              </c:numCache>
            </c:numRef>
          </c:val>
          <c:smooth val="0"/>
          <c:extLst>
            <c:ext xmlns:c16="http://schemas.microsoft.com/office/drawing/2014/chart" uri="{C3380CC4-5D6E-409C-BE32-E72D297353CC}">
              <c16:uniqueId val="{00000001-8A68-416B-AAA5-25E8155D3E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8.23</c:v>
                </c:pt>
                <c:pt idx="1">
                  <c:v>3.34</c:v>
                </c:pt>
                <c:pt idx="2">
                  <c:v>3.22</c:v>
                </c:pt>
                <c:pt idx="3">
                  <c:v>4.21</c:v>
                </c:pt>
                <c:pt idx="4">
                  <c:v>11.85</c:v>
                </c:pt>
              </c:numCache>
            </c:numRef>
          </c:val>
          <c:extLst>
            <c:ext xmlns:c16="http://schemas.microsoft.com/office/drawing/2014/chart" uri="{C3380CC4-5D6E-409C-BE32-E72D297353CC}">
              <c16:uniqueId val="{00000000-A492-4E29-8BED-1184EA343F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26.33</c:v>
                </c:pt>
                <c:pt idx="1">
                  <c:v>32.049999999999997</c:v>
                </c:pt>
                <c:pt idx="2">
                  <c:v>33.56</c:v>
                </c:pt>
                <c:pt idx="3">
                  <c:v>32.659999999999997</c:v>
                </c:pt>
                <c:pt idx="4">
                  <c:v>28.89</c:v>
                </c:pt>
              </c:numCache>
            </c:numRef>
          </c:val>
          <c:extLst>
            <c:ext xmlns:c16="http://schemas.microsoft.com/office/drawing/2014/chart" uri="{C3380CC4-5D6E-409C-BE32-E72D297353CC}">
              <c16:uniqueId val="{00000001-A492-4E29-8BED-1184EA343F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-2.61</c:v>
                </c:pt>
                <c:pt idx="1">
                  <c:v>0.05</c:v>
                </c:pt>
                <c:pt idx="2">
                  <c:v>0.59</c:v>
                </c:pt>
                <c:pt idx="3">
                  <c:v>1.55</c:v>
                </c:pt>
                <c:pt idx="4">
                  <c:v>8.15</c:v>
                </c:pt>
              </c:numCache>
            </c:numRef>
          </c:val>
          <c:smooth val="0"/>
          <c:extLst>
            <c:ext xmlns:c16="http://schemas.microsoft.com/office/drawing/2014/chart" uri="{C3380CC4-5D6E-409C-BE32-E72D297353CC}">
              <c16:uniqueId val="{00000002-A492-4E29-8BED-1184EA343F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BC-4C19-A282-9316F4F938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BC-4C19-A282-9316F4F938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BC-4C19-A282-9316F4F938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BC-4C19-A282-9316F4F938E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c:v>
                </c:pt>
                <c:pt idx="8">
                  <c:v>#N/A</c:v>
                </c:pt>
                <c:pt idx="9">
                  <c:v>0.02</c:v>
                </c:pt>
              </c:numCache>
            </c:numRef>
          </c:val>
          <c:extLst>
            <c:ext xmlns:c16="http://schemas.microsoft.com/office/drawing/2014/chart" uri="{C3380CC4-5D6E-409C-BE32-E72D297353CC}">
              <c16:uniqueId val="{00000004-44BC-4C19-A282-9316F4F938E2}"/>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0.04</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5-44BC-4C19-A282-9316F4F938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0.77</c:v>
                </c:pt>
                <c:pt idx="2">
                  <c:v>#N/A</c:v>
                </c:pt>
                <c:pt idx="3">
                  <c:v>0.24</c:v>
                </c:pt>
                <c:pt idx="4">
                  <c:v>#N/A</c:v>
                </c:pt>
                <c:pt idx="5">
                  <c:v>0.77</c:v>
                </c:pt>
                <c:pt idx="6">
                  <c:v>#N/A</c:v>
                </c:pt>
                <c:pt idx="7">
                  <c:v>0.27</c:v>
                </c:pt>
                <c:pt idx="8">
                  <c:v>#N/A</c:v>
                </c:pt>
                <c:pt idx="9">
                  <c:v>0.21</c:v>
                </c:pt>
              </c:numCache>
            </c:numRef>
          </c:val>
          <c:extLst>
            <c:ext xmlns:c16="http://schemas.microsoft.com/office/drawing/2014/chart" uri="{C3380CC4-5D6E-409C-BE32-E72D297353CC}">
              <c16:uniqueId val="{00000006-44BC-4C19-A282-9316F4F938E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0.62</c:v>
                </c:pt>
                <c:pt idx="2">
                  <c:v>#N/A</c:v>
                </c:pt>
                <c:pt idx="3">
                  <c:v>0.24</c:v>
                </c:pt>
                <c:pt idx="4">
                  <c:v>#N/A</c:v>
                </c:pt>
                <c:pt idx="5">
                  <c:v>0.33</c:v>
                </c:pt>
                <c:pt idx="6">
                  <c:v>#N/A</c:v>
                </c:pt>
                <c:pt idx="7">
                  <c:v>7.0000000000000007E-2</c:v>
                </c:pt>
                <c:pt idx="8">
                  <c:v>#N/A</c:v>
                </c:pt>
                <c:pt idx="9">
                  <c:v>0.81</c:v>
                </c:pt>
              </c:numCache>
            </c:numRef>
          </c:val>
          <c:extLst>
            <c:ext xmlns:c16="http://schemas.microsoft.com/office/drawing/2014/chart" uri="{C3380CC4-5D6E-409C-BE32-E72D297353CC}">
              <c16:uniqueId val="{00000007-44BC-4C19-A282-9316F4F938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2.31</c:v>
                </c:pt>
                <c:pt idx="2">
                  <c:v>#N/A</c:v>
                </c:pt>
                <c:pt idx="3">
                  <c:v>2.46</c:v>
                </c:pt>
                <c:pt idx="4">
                  <c:v>#N/A</c:v>
                </c:pt>
                <c:pt idx="5">
                  <c:v>2.86</c:v>
                </c:pt>
                <c:pt idx="6">
                  <c:v>#N/A</c:v>
                </c:pt>
                <c:pt idx="7">
                  <c:v>3.45</c:v>
                </c:pt>
                <c:pt idx="8">
                  <c:v>#N/A</c:v>
                </c:pt>
                <c:pt idx="9">
                  <c:v>3.03</c:v>
                </c:pt>
              </c:numCache>
            </c:numRef>
          </c:val>
          <c:extLst>
            <c:ext xmlns:c16="http://schemas.microsoft.com/office/drawing/2014/chart" uri="{C3380CC4-5D6E-409C-BE32-E72D297353CC}">
              <c16:uniqueId val="{00000008-44BC-4C19-A282-9316F4F938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8.23</c:v>
                </c:pt>
                <c:pt idx="2">
                  <c:v>#N/A</c:v>
                </c:pt>
                <c:pt idx="3">
                  <c:v>3.33</c:v>
                </c:pt>
                <c:pt idx="4">
                  <c:v>#N/A</c:v>
                </c:pt>
                <c:pt idx="5">
                  <c:v>3.22</c:v>
                </c:pt>
                <c:pt idx="6">
                  <c:v>#N/A</c:v>
                </c:pt>
                <c:pt idx="7">
                  <c:v>4.2</c:v>
                </c:pt>
                <c:pt idx="8">
                  <c:v>#N/A</c:v>
                </c:pt>
                <c:pt idx="9">
                  <c:v>11.85</c:v>
                </c:pt>
              </c:numCache>
            </c:numRef>
          </c:val>
          <c:extLst>
            <c:ext xmlns:c16="http://schemas.microsoft.com/office/drawing/2014/chart" uri="{C3380CC4-5D6E-409C-BE32-E72D297353CC}">
              <c16:uniqueId val="{00000009-44BC-4C19-A282-9316F4F938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384</c:v>
                </c:pt>
                <c:pt idx="5">
                  <c:v>378</c:v>
                </c:pt>
                <c:pt idx="8">
                  <c:v>359</c:v>
                </c:pt>
                <c:pt idx="11">
                  <c:v>348</c:v>
                </c:pt>
                <c:pt idx="14">
                  <c:v>437</c:v>
                </c:pt>
              </c:numCache>
            </c:numRef>
          </c:val>
          <c:extLst>
            <c:ext xmlns:c16="http://schemas.microsoft.com/office/drawing/2014/chart" uri="{C3380CC4-5D6E-409C-BE32-E72D297353CC}">
              <c16:uniqueId val="{00000000-0A4F-4FAA-918C-A4C63A8B35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4F-4FAA-918C-A4C63A8B35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0A4F-4FAA-918C-A4C63A8B35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94</c:v>
                </c:pt>
                <c:pt idx="3">
                  <c:v>97</c:v>
                </c:pt>
                <c:pt idx="6">
                  <c:v>92</c:v>
                </c:pt>
                <c:pt idx="9">
                  <c:v>78</c:v>
                </c:pt>
                <c:pt idx="12">
                  <c:v>61</c:v>
                </c:pt>
              </c:numCache>
            </c:numRef>
          </c:val>
          <c:extLst>
            <c:ext xmlns:c16="http://schemas.microsoft.com/office/drawing/2014/chart" uri="{C3380CC4-5D6E-409C-BE32-E72D297353CC}">
              <c16:uniqueId val="{00000003-0A4F-4FAA-918C-A4C63A8B35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82</c:v>
                </c:pt>
                <c:pt idx="3">
                  <c:v>68</c:v>
                </c:pt>
                <c:pt idx="6">
                  <c:v>67</c:v>
                </c:pt>
                <c:pt idx="9">
                  <c:v>68</c:v>
                </c:pt>
                <c:pt idx="12">
                  <c:v>64</c:v>
                </c:pt>
              </c:numCache>
            </c:numRef>
          </c:val>
          <c:extLst>
            <c:ext xmlns:c16="http://schemas.microsoft.com/office/drawing/2014/chart" uri="{C3380CC4-5D6E-409C-BE32-E72D297353CC}">
              <c16:uniqueId val="{00000004-0A4F-4FAA-918C-A4C63A8B35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4F-4FAA-918C-A4C63A8B35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4F-4FAA-918C-A4C63A8B35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414</c:v>
                </c:pt>
                <c:pt idx="3">
                  <c:v>378</c:v>
                </c:pt>
                <c:pt idx="6">
                  <c:v>384</c:v>
                </c:pt>
                <c:pt idx="9">
                  <c:v>369</c:v>
                </c:pt>
                <c:pt idx="12">
                  <c:v>502</c:v>
                </c:pt>
              </c:numCache>
            </c:numRef>
          </c:val>
          <c:extLst>
            <c:ext xmlns:c16="http://schemas.microsoft.com/office/drawing/2014/chart" uri="{C3380CC4-5D6E-409C-BE32-E72D297353CC}">
              <c16:uniqueId val="{00000007-0A4F-4FAA-918C-A4C63A8B35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211</c:v>
                </c:pt>
                <c:pt idx="2">
                  <c:v>#N/A</c:v>
                </c:pt>
                <c:pt idx="3">
                  <c:v>#N/A</c:v>
                </c:pt>
                <c:pt idx="4">
                  <c:v>165</c:v>
                </c:pt>
                <c:pt idx="5">
                  <c:v>#N/A</c:v>
                </c:pt>
                <c:pt idx="6">
                  <c:v>#N/A</c:v>
                </c:pt>
                <c:pt idx="7">
                  <c:v>184</c:v>
                </c:pt>
                <c:pt idx="8">
                  <c:v>#N/A</c:v>
                </c:pt>
                <c:pt idx="9">
                  <c:v>#N/A</c:v>
                </c:pt>
                <c:pt idx="10">
                  <c:v>167</c:v>
                </c:pt>
                <c:pt idx="11">
                  <c:v>#N/A</c:v>
                </c:pt>
                <c:pt idx="12">
                  <c:v>#N/A</c:v>
                </c:pt>
                <c:pt idx="13">
                  <c:v>190</c:v>
                </c:pt>
                <c:pt idx="14">
                  <c:v>#N/A</c:v>
                </c:pt>
              </c:numCache>
            </c:numRef>
          </c:val>
          <c:smooth val="0"/>
          <c:extLst>
            <c:ext xmlns:c16="http://schemas.microsoft.com/office/drawing/2014/chart" uri="{C3380CC4-5D6E-409C-BE32-E72D297353CC}">
              <c16:uniqueId val="{00000008-0A4F-4FAA-918C-A4C63A8B35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4112</c:v>
                </c:pt>
                <c:pt idx="5">
                  <c:v>4405</c:v>
                </c:pt>
                <c:pt idx="8">
                  <c:v>4344</c:v>
                </c:pt>
                <c:pt idx="11">
                  <c:v>4507</c:v>
                </c:pt>
                <c:pt idx="14">
                  <c:v>4602</c:v>
                </c:pt>
              </c:numCache>
            </c:numRef>
          </c:val>
          <c:extLst>
            <c:ext xmlns:c16="http://schemas.microsoft.com/office/drawing/2014/chart" uri="{C3380CC4-5D6E-409C-BE32-E72D297353CC}">
              <c16:uniqueId val="{00000000-3DC2-4FEA-A61E-65B00F38A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88</c:v>
                </c:pt>
                <c:pt idx="5">
                  <c:v>71</c:v>
                </c:pt>
                <c:pt idx="8">
                  <c:v>39</c:v>
                </c:pt>
                <c:pt idx="11">
                  <c:v>25</c:v>
                </c:pt>
                <c:pt idx="14">
                  <c:v>10</c:v>
                </c:pt>
              </c:numCache>
            </c:numRef>
          </c:val>
          <c:extLst>
            <c:ext xmlns:c16="http://schemas.microsoft.com/office/drawing/2014/chart" uri="{C3380CC4-5D6E-409C-BE32-E72D297353CC}">
              <c16:uniqueId val="{00000001-3DC2-4FEA-A61E-65B00F38A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3275</c:v>
                </c:pt>
                <c:pt idx="5">
                  <c:v>3626</c:v>
                </c:pt>
                <c:pt idx="8">
                  <c:v>3735</c:v>
                </c:pt>
                <c:pt idx="11">
                  <c:v>3842</c:v>
                </c:pt>
                <c:pt idx="14">
                  <c:v>4031</c:v>
                </c:pt>
              </c:numCache>
            </c:numRef>
          </c:val>
          <c:extLst>
            <c:ext xmlns:c16="http://schemas.microsoft.com/office/drawing/2014/chart" uri="{C3380CC4-5D6E-409C-BE32-E72D297353CC}">
              <c16:uniqueId val="{00000002-3DC2-4FEA-A61E-65B00F38A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C2-4FEA-A61E-65B00F38A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C2-4FEA-A61E-65B00F38A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C2-4FEA-A61E-65B00F38A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921</c:v>
                </c:pt>
                <c:pt idx="3">
                  <c:v>980</c:v>
                </c:pt>
                <c:pt idx="6">
                  <c:v>870</c:v>
                </c:pt>
                <c:pt idx="9">
                  <c:v>799</c:v>
                </c:pt>
                <c:pt idx="12">
                  <c:v>810</c:v>
                </c:pt>
              </c:numCache>
            </c:numRef>
          </c:val>
          <c:extLst>
            <c:ext xmlns:c16="http://schemas.microsoft.com/office/drawing/2014/chart" uri="{C3380CC4-5D6E-409C-BE32-E72D297353CC}">
              <c16:uniqueId val="{00000006-3DC2-4FEA-A61E-65B00F38A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493</c:v>
                </c:pt>
                <c:pt idx="3">
                  <c:v>401</c:v>
                </c:pt>
                <c:pt idx="6">
                  <c:v>305</c:v>
                </c:pt>
                <c:pt idx="9">
                  <c:v>247</c:v>
                </c:pt>
                <c:pt idx="12">
                  <c:v>168</c:v>
                </c:pt>
              </c:numCache>
            </c:numRef>
          </c:val>
          <c:extLst>
            <c:ext xmlns:c16="http://schemas.microsoft.com/office/drawing/2014/chart" uri="{C3380CC4-5D6E-409C-BE32-E72D297353CC}">
              <c16:uniqueId val="{00000007-3DC2-4FEA-A61E-65B00F38A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778</c:v>
                </c:pt>
                <c:pt idx="3">
                  <c:v>712</c:v>
                </c:pt>
                <c:pt idx="6">
                  <c:v>718</c:v>
                </c:pt>
                <c:pt idx="9">
                  <c:v>267</c:v>
                </c:pt>
                <c:pt idx="12">
                  <c:v>482</c:v>
                </c:pt>
              </c:numCache>
            </c:numRef>
          </c:val>
          <c:extLst>
            <c:ext xmlns:c16="http://schemas.microsoft.com/office/drawing/2014/chart" uri="{C3380CC4-5D6E-409C-BE32-E72D297353CC}">
              <c16:uniqueId val="{00000008-3DC2-4FEA-A61E-65B00F38A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c:v>
                </c:pt>
                <c:pt idx="3">
                  <c:v>42</c:v>
                </c:pt>
                <c:pt idx="6">
                  <c:v>0</c:v>
                </c:pt>
                <c:pt idx="9">
                  <c:v>0</c:v>
                </c:pt>
                <c:pt idx="12">
                  <c:v>0</c:v>
                </c:pt>
              </c:numCache>
            </c:numRef>
          </c:val>
          <c:extLst>
            <c:ext xmlns:c16="http://schemas.microsoft.com/office/drawing/2014/chart" uri="{C3380CC4-5D6E-409C-BE32-E72D297353CC}">
              <c16:uniqueId val="{00000009-3DC2-4FEA-A61E-65B00F38A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4602</c:v>
                </c:pt>
                <c:pt idx="3">
                  <c:v>4692</c:v>
                </c:pt>
                <c:pt idx="6">
                  <c:v>4706</c:v>
                </c:pt>
                <c:pt idx="9">
                  <c:v>5038</c:v>
                </c:pt>
                <c:pt idx="12">
                  <c:v>5573</c:v>
                </c:pt>
              </c:numCache>
            </c:numRef>
          </c:val>
          <c:extLst>
            <c:ext xmlns:c16="http://schemas.microsoft.com/office/drawing/2014/chart" uri="{C3380CC4-5D6E-409C-BE32-E72D297353CC}">
              <c16:uniqueId val="{0000000A-3DC2-4FEA-A61E-65B00F38A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C2-4FEA-A61E-65B00F38A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838</c:v>
                </c:pt>
                <c:pt idx="1">
                  <c:v>849</c:v>
                </c:pt>
                <c:pt idx="2">
                  <c:v>849</c:v>
                </c:pt>
              </c:numCache>
            </c:numRef>
          </c:val>
          <c:extLst>
            <c:ext xmlns:c16="http://schemas.microsoft.com/office/drawing/2014/chart" uri="{C3380CC4-5D6E-409C-BE32-E72D297353CC}">
              <c16:uniqueId val="{00000000-6772-4D85-999A-2DF69789AD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574</c:v>
                </c:pt>
                <c:pt idx="1">
                  <c:v>620</c:v>
                </c:pt>
                <c:pt idx="2">
                  <c:v>670</c:v>
                </c:pt>
              </c:numCache>
            </c:numRef>
          </c:val>
          <c:extLst>
            <c:ext xmlns:c16="http://schemas.microsoft.com/office/drawing/2014/chart" uri="{C3380CC4-5D6E-409C-BE32-E72D297353CC}">
              <c16:uniqueId val="{00000001-6772-4D85-999A-2DF69789AD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2199</c:v>
                </c:pt>
                <c:pt idx="1">
                  <c:v>2259</c:v>
                </c:pt>
                <c:pt idx="2">
                  <c:v>2404</c:v>
                </c:pt>
              </c:numCache>
            </c:numRef>
          </c:val>
          <c:extLst>
            <c:ext xmlns:c16="http://schemas.microsoft.com/office/drawing/2014/chart" uri="{C3380CC4-5D6E-409C-BE32-E72D297353CC}">
              <c16:uniqueId val="{00000002-6772-4D85-999A-2DF69789AD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元利償還金、算入公債費等、実質公債費比率の分子全てにおいて、大幅な増加となった。増加となったのは、多額の借入額となっている知床未来中学校建設に伴う起債の償還が開始されたことによるものと考えられる。</a:t>
          </a:r>
        </a:p>
        <a:p>
          <a:r>
            <a:rPr kumimoji="1" lang="ja-JP" altLang="en-US" sz="1400">
              <a:latin typeface="ＭＳ ゴシック" pitchFamily="49" charset="-128"/>
              <a:ea typeface="ＭＳ ゴシック" pitchFamily="49" charset="-128"/>
            </a:rPr>
            <a:t>　今後も起債の借り入れが必要となる大型事業である一般廃棄物最終処分場建設事業や防災行政無線デジタル化整備事業などが控えていることから、実質公債費比率の増加が予想される。起債の借り入れについては、有利な起債の選択はもちろんのこと、起債の活用についても十分協議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借入が増加しているため、地方債の現在高についても増加となっている。今年度は体育館改修事業などの大型事業を含め、その他事業の借入も行ったことから、大幅な増加となった。併せて将来負担比率の分子においても増加となった。</a:t>
          </a:r>
        </a:p>
        <a:p>
          <a:r>
            <a:rPr kumimoji="1" lang="ja-JP" altLang="en-US" sz="1400">
              <a:latin typeface="ＭＳ ゴシック" pitchFamily="49" charset="-128"/>
              <a:ea typeface="ＭＳ ゴシック" pitchFamily="49" charset="-128"/>
            </a:rPr>
            <a:t>　今後も一般廃棄物最終処分場建設事業や防災行政無線デジタル化整備事業などの大型事業に対する起債の借り入れが予定されていることから、将来負担比率の増加が予想される。起債の借り入れについては、有利な起債の選択はもちろんのこと、起債の活用についても十分協議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北海道羅臼町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公共施設整備等に伴い、特定目的基金より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百万円を取崩したほか、減債基金より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年度余剰金を各基金に積み立てたことやふるさと納税の寄付実績などに伴い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百万円を積み立てできたことにより、基金全体として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等長寿命化事業などの老朽化した公共施設の建替え、更新、撤去、長寿命化を図るため、今後も公共施設整備基金へ積み立てをしていく方針であるが、公債費の増加も見込まれるため、減債基金への積極的な積み立ても行う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今後、更なる公共施設の改修、維持補修や大型事業によって取崩し額の増加が想定されることから、全体として基金は減少傾向となることが予想されるため、継続して健全な財政の運営に努める。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主な基金の使途については次のとおりです。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・公共施設整備基金：公共施設に係る修繕や長寿命化などの整備資金に充てるための基金。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・文教施設整備基金：学校教育施設や文化・スポーツ・社会教育施設の整備資金に充てるための基金。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・知床・羅臼まちづくり基金：ふるさと納税等の寄附金を財源とした基金。産業振興や医療推進、教育等の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項目の使途事業がある。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・地域福祉基金：在宅福祉の普及及び向上、健康及び生きがいづくりの推進、その他の地域福祉の推進を図るために民間が行う事業の支援に要する経費に充てるための基金。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・社会福祉基金：社会福祉事業資金に充てるための基金。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・公共施設整備基金：町営住宅長寿命化事業や各公共施設の工事及び修繕等に伴い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・文教施設整備基金：温水プール改修工事や羅臼小学校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・知床・羅臼まちづくり基金：当該基金に係る使途事業実施のため、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百万円の取崩しをしたが、ふるさと納税の寄附実績に伴い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・地域福祉基金：各地域福祉事業に伴い若干の取崩しをしたが、ほぼ増減はない。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・社会福祉基金：各社会福祉事業に伴い若干の取崩しをしたが、ほぼ増減はない。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文教施設及び公共施設の老朽化が著しい状況となっており、施設の整備資金等のために基金の取崩しが行われているため、公共施設整備基金、文教施設整備基金ともに減少傾向にあることから、可能な限り政策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今年度の増減はなく前年度と同額となった。当初見込んでいたよりも交付税が多くなったことから、財源に余裕が生まれたため、基金の取り崩しを行わなかった。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今年度は想定よりも多くの交付税の歳入があったが、今後も同様の状況が続くとは考えられないため、基金の取り崩すことが必要なると予想されることから、更なる財政の健全化に努める。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例年、当該年度元利償還金の内、過疎対策事業債のソフト事業分償還額の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を取り崩し、当該年度で借り入れる過疎対策事業債のソフト事業分の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を積み立てている。併せて元利償還金が増加することを見込んで積み立てを行ったことから増加となった。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近年は大型事業に対する起債の借り入れ増加していることから、元利償還金の更なる増加も予想されるため、計画的な積み立てを行っていく。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4,567
397.72
6,343,800
5,994,190
348,559
2,940,491
5,572,580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ポイントの減少となった。類似団体平均は上回っており、北海道平均についても同程度であるものの、基幹産業の低迷に加え、人口減少等により、全国平均と比較すると低い水準にある。</a:t>
          </a:r>
        </a:p>
        <a:p>
          <a:r>
            <a:rPr kumimoji="1" lang="ja-JP" altLang="en-US" sz="1300">
              <a:latin typeface="ＭＳ Ｐゴシック" panose="020B0600070205080204" pitchFamily="50" charset="-128"/>
              <a:ea typeface="ＭＳ Ｐゴシック" panose="020B0600070205080204" pitchFamily="50" charset="-128"/>
            </a:rPr>
            <a:t>　今後も更なる税の徴収強化等の自主財源確保に努める。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43543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104520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の減少となった。その要因としては、地方交付税やその他交付金の増加に加え、扶助費や補助費等の減少によるものと考えられる。</a:t>
          </a:r>
        </a:p>
        <a:p>
          <a:r>
            <a:rPr kumimoji="1" lang="ja-JP" altLang="en-US" sz="1300">
              <a:latin typeface="ＭＳ Ｐゴシック" panose="020B0600070205080204" pitchFamily="50" charset="-128"/>
              <a:ea typeface="ＭＳ Ｐゴシック" panose="020B0600070205080204" pitchFamily="50" charset="-128"/>
            </a:rPr>
            <a:t>　全国、北海道平均を下回っており、類似団体においても今年度は平均を下回る結果となり、財政状況に弾力性が生まれている。</a:t>
          </a:r>
        </a:p>
        <a:p>
          <a:r>
            <a:rPr kumimoji="1" lang="ja-JP" altLang="en-US" sz="1300">
              <a:latin typeface="ＭＳ Ｐゴシック" panose="020B0600070205080204" pitchFamily="50" charset="-128"/>
              <a:ea typeface="ＭＳ Ｐゴシック" panose="020B0600070205080204" pitchFamily="50" charset="-128"/>
            </a:rPr>
            <a:t>　今後、人件費や公債費の増加が予想されることから、引き続き経常経費の抑制や自主財源の確保に努める。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64</xdr:row>
      <xdr:rowOff>31327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90437"/>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139912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041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139912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825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55456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076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29439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決算額については、人件費がほぼ横ばいとなったが物件費が増加したことにより、大幅な増加となっている。</a:t>
          </a:r>
        </a:p>
        <a:p>
          <a:r>
            <a:rPr kumimoji="1" lang="ja-JP" altLang="en-US" sz="1300">
              <a:latin typeface="ＭＳ Ｐゴシック" panose="020B0600070205080204" pitchFamily="50" charset="-128"/>
              <a:ea typeface="ＭＳ Ｐゴシック" panose="020B0600070205080204" pitchFamily="50" charset="-128"/>
            </a:rPr>
            <a:t>　要因としては、新型コロナウイルス感染症に対する物件費の増加や原油価格等の高騰が考えられる。　併せて人口減少による人口１人当たりの額が増加していることも要因として考えられる。</a:t>
          </a:r>
        </a:p>
        <a:p>
          <a:r>
            <a:rPr kumimoji="1" lang="ja-JP" altLang="en-US" sz="1300">
              <a:latin typeface="ＭＳ Ｐゴシック" panose="020B0600070205080204" pitchFamily="50" charset="-128"/>
              <a:ea typeface="ＭＳ Ｐゴシック" panose="020B0600070205080204" pitchFamily="50" charset="-128"/>
            </a:rPr>
            <a:t>　次年度以降も新型コロナウイルス感染症に対する物件費や原油価格等の高騰が継続することが予想されるため、決算額が増加となる可能性がある。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78859</xdr:rowOff>
    </xdr:from>
    <xdr:to>
      <xdr:col>23</xdr:col>
      <xdr:colOff>133350</xdr:colOff>
      <xdr:row>80</xdr:row>
      <xdr:rowOff>143833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94859"/>
          <a:ext cx="838200" cy="6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55643</xdr:rowOff>
    </xdr:from>
    <xdr:to>
      <xdr:col>19</xdr:col>
      <xdr:colOff>133350</xdr:colOff>
      <xdr:row>80</xdr:row>
      <xdr:rowOff>78859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71643"/>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39940</xdr:rowOff>
    </xdr:from>
    <xdr:to>
      <xdr:col>15</xdr:col>
      <xdr:colOff>82550</xdr:colOff>
      <xdr:row>80</xdr:row>
      <xdr:rowOff>55643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55940"/>
          <a:ext cx="8890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22521</xdr:rowOff>
    </xdr:from>
    <xdr:to>
      <xdr:col>11</xdr:col>
      <xdr:colOff>31750</xdr:colOff>
      <xdr:row>80</xdr:row>
      <xdr:rowOff>39940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38521"/>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93033</xdr:rowOff>
    </xdr:from>
    <xdr:to>
      <xdr:col>23</xdr:col>
      <xdr:colOff>184150</xdr:colOff>
      <xdr:row>81</xdr:row>
      <xdr:rowOff>23183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109560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5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28059</xdr:rowOff>
    </xdr:from>
    <xdr:to>
      <xdr:col>19</xdr:col>
      <xdr:colOff>184150</xdr:colOff>
      <xdr:row>80</xdr:row>
      <xdr:rowOff>129659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139836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12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4843</xdr:rowOff>
    </xdr:from>
    <xdr:to>
      <xdr:col>15</xdr:col>
      <xdr:colOff>133350</xdr:colOff>
      <xdr:row>80</xdr:row>
      <xdr:rowOff>106443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0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160590</xdr:rowOff>
    </xdr:from>
    <xdr:to>
      <xdr:col>11</xdr:col>
      <xdr:colOff>82550</xdr:colOff>
      <xdr:row>80</xdr:row>
      <xdr:rowOff>90740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75517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9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143171</xdr:rowOff>
    </xdr:from>
    <xdr:to>
      <xdr:col>7</xdr:col>
      <xdr:colOff>31750</xdr:colOff>
      <xdr:row>80</xdr:row>
      <xdr:rowOff>73321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58098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昨年度と比較して横ばいの数値となっており、全国町村、類似団体平均を上回ることとなった。数値は横ばいとなっているが、各平均を上回っている要因としては、近年の社会人枠採用が考えられる。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18098</xdr:rowOff>
    </xdr:from>
    <xdr:to>
      <xdr:col>81</xdr:col>
      <xdr:colOff>44450</xdr:colOff>
      <xdr:row>88</xdr:row>
      <xdr:rowOff>18098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056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159386</xdr:rowOff>
    </xdr:from>
    <xdr:to>
      <xdr:col>77</xdr:col>
      <xdr:colOff>44450</xdr:colOff>
      <xdr:row>88</xdr:row>
      <xdr:rowOff>18098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7553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87</xdr:row>
      <xdr:rowOff>165418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755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165418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7043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138748</xdr:rowOff>
    </xdr:from>
    <xdr:to>
      <xdr:col>81</xdr:col>
      <xdr:colOff>95250</xdr:colOff>
      <xdr:row>88</xdr:row>
      <xdr:rowOff>68898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110825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138748</xdr:rowOff>
    </xdr:from>
    <xdr:to>
      <xdr:col>77</xdr:col>
      <xdr:colOff>95250</xdr:colOff>
      <xdr:row>88</xdr:row>
      <xdr:rowOff>68898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53675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4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社会人枠での職員採用や再任用職員制度に伴う退職時期のズレに加え、人口減少率が大きいこともあり、人口千人当たりの職員数は上昇傾向にある。</a:t>
          </a:r>
        </a:p>
        <a:p>
          <a:r>
            <a:rPr kumimoji="1" lang="ja-JP" altLang="en-US" sz="1300">
              <a:latin typeface="ＭＳ Ｐゴシック" panose="020B0600070205080204" pitchFamily="50" charset="-128"/>
              <a:ea typeface="ＭＳ Ｐゴシック" panose="020B0600070205080204" pitchFamily="50" charset="-128"/>
            </a:rPr>
            <a:t>　退職延長や年齢層の平準化等も考慮しつつ、定員管理適正化計画に基づいて、人員の適正配置に努める。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167205</xdr:rowOff>
    </xdr:from>
    <xdr:to>
      <xdr:col>81</xdr:col>
      <xdr:colOff>44450</xdr:colOff>
      <xdr:row>60</xdr:row>
      <xdr:rowOff>21608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82755"/>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140662</xdr:rowOff>
    </xdr:from>
    <xdr:to>
      <xdr:col>77</xdr:col>
      <xdr:colOff>44450</xdr:colOff>
      <xdr:row>59</xdr:row>
      <xdr:rowOff>167205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562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109293</xdr:rowOff>
    </xdr:from>
    <xdr:to>
      <xdr:col>72</xdr:col>
      <xdr:colOff>203200</xdr:colOff>
      <xdr:row>59</xdr:row>
      <xdr:rowOff>140662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2484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98951</xdr:rowOff>
    </xdr:from>
    <xdr:to>
      <xdr:col>68</xdr:col>
      <xdr:colOff>152400</xdr:colOff>
      <xdr:row>59</xdr:row>
      <xdr:rowOff>109293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145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142258</xdr:rowOff>
    </xdr:from>
    <xdr:to>
      <xdr:col>81</xdr:col>
      <xdr:colOff>95250</xdr:colOff>
      <xdr:row>60</xdr:row>
      <xdr:rowOff>72408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158785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0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116405</xdr:rowOff>
    </xdr:from>
    <xdr:to>
      <xdr:col>77</xdr:col>
      <xdr:colOff>95250</xdr:colOff>
      <xdr:row>60</xdr:row>
      <xdr:rowOff>46555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56732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0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89862</xdr:rowOff>
    </xdr:from>
    <xdr:to>
      <xdr:col>73</xdr:col>
      <xdr:colOff>44450</xdr:colOff>
      <xdr:row>60</xdr:row>
      <xdr:rowOff>20012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4789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9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58493</xdr:rowOff>
    </xdr:from>
    <xdr:to>
      <xdr:col>68</xdr:col>
      <xdr:colOff>203200</xdr:colOff>
      <xdr:row>59</xdr:row>
      <xdr:rowOff>160093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144870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48151</xdr:rowOff>
    </xdr:from>
    <xdr:to>
      <xdr:col>64</xdr:col>
      <xdr:colOff>152400</xdr:colOff>
      <xdr:row>59</xdr:row>
      <xdr:rowOff>149751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134528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今年度の実質公債費比率は昨年度と横ばいとなったが、全国、北海道、類似団体平均を上回る結果となった。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今後も起債の抑制に努めるが、一般廃棄物最終処分場建設などの借入を行う必要がある大型事業も控えていることから、数値の増加も考えられる。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9313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21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102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021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49530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110507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近年の将来負担比率はマイナスとなっている。</a:t>
          </a:r>
        </a:p>
        <a:p>
          <a:r>
            <a:rPr kumimoji="1" lang="ja-JP" altLang="en-US" sz="1300">
              <a:latin typeface="ＭＳ Ｐゴシック" panose="020B0600070205080204" pitchFamily="50" charset="-128"/>
              <a:ea typeface="ＭＳ Ｐゴシック" panose="020B0600070205080204" pitchFamily="50" charset="-128"/>
            </a:rPr>
            <a:t>　しかし、公共施設等総合管理計画に基づく公共施設等の改修及び新設、一般廃棄物最終処分場建設に伴う多額の起債借り入れが予想されるため、将来負担比率は増加していくものと考えられる。</a:t>
          </a:r>
        </a:p>
        <a:p>
          <a:r>
            <a:rPr kumimoji="1" lang="ja-JP" altLang="en-US" sz="1300">
              <a:latin typeface="ＭＳ Ｐゴシック" panose="020B0600070205080204" pitchFamily="50" charset="-128"/>
              <a:ea typeface="ＭＳ Ｐゴシック" panose="020B0600070205080204" pitchFamily="50" charset="-128"/>
            </a:rPr>
            <a:t>　今後も充当財源の確保や有利な起債の活用を継続し、財政の健全化を図る。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134215</xdr:colOff>
      <xdr:row>26</xdr:row>
      <xdr:rowOff>75335</xdr:rowOff>
    </xdr:from>
    <xdr:ext cx="9099176" cy="438944"/>
    <xdr:sp macro="" textlink="">
      <xdr:nvSpPr>
        <xdr:cNvPr id="461" name="テキスト ボックス 460">
          <a:extLst>
            <a:ext uri="{FF2B5EF4-FFF2-40B4-BE49-F238E27FC236}">
              <a16:creationId xmlns:a16="http://schemas.microsoft.com/office/drawing/2014/main" id="{FC879C45-3184-4F31-B63D-6FD6B337D4DB}"/>
            </a:ext>
          </a:extLst>
        </xdr:cNvPr>
        <xdr:cNvSpPr txBox="1"/>
      </xdr:nvSpPr>
      <xdr:spPr>
        <a:xfrm>
          <a:off x="757670" y="4578062"/>
          <a:ext cx="9099176" cy="438944"/>
        </a:xfrm>
        <a:prstGeom prst="rect">
          <a:avLst/>
        </a:prstGeom>
        <a:noFill/>
        <a:ln>
          <a:noFill/>
        </a:ln>
        <a:effectLst/>
      </xdr:spPr>
      <xdr:txBody>
        <a:bodyPr vertOverflow="clip" horzOverflow="clip" vert="horz"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4,567
397.72
6,343,800
5,994,190
348,559
2,940,491
5,572,580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決算額は昨年度より増加したものの、予算規模の増加に伴い人件費の構成比が、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％に減少したことにより、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減少となった。しかし、全国、北海道、類似団体平均はいずれも上回っている状況が続いている。要因としては、当町は、面積、道路が少ないなどの地域実情から標準財政規模が小さく、総支出が少ないことなどにより、人件費の占める割合が大きくなっていることが考えられる。</a:t>
          </a:r>
        </a:p>
        <a:p>
          <a:r>
            <a:rPr kumimoji="1" lang="ja-JP" altLang="en-US" sz="1300">
              <a:latin typeface="ＭＳ Ｐゴシック" panose="020B0600070205080204" pitchFamily="50" charset="-128"/>
              <a:ea typeface="ＭＳ Ｐゴシック" panose="020B0600070205080204" pitchFamily="50" charset="-128"/>
            </a:rPr>
            <a:t>　昨年度から類似団体平均は同様の水準に近づいているため、今後も引き続き近似値となるよう努める。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293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122428</xdr:rowOff>
    </xdr:from>
    <xdr:to>
      <xdr:col>19</xdr:col>
      <xdr:colOff>187325</xdr:colOff>
      <xdr:row>38</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3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94996</xdr:rowOff>
    </xdr:from>
    <xdr:to>
      <xdr:col>15</xdr:col>
      <xdr:colOff>98425</xdr:colOff>
      <xdr:row>38</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10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91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71628</xdr:rowOff>
    </xdr:from>
    <xdr:to>
      <xdr:col>15</xdr:col>
      <xdr:colOff>149225</xdr:colOff>
      <xdr:row>39</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158005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近年は増加傾向にあったが、今年度については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の減少となり、類似団体平均も下回った。要因としては、決算額の増加に対して予算規模が大きく増加したことが考えられる。</a:t>
          </a:r>
        </a:p>
        <a:p>
          <a:r>
            <a:rPr kumimoji="1" lang="ja-JP" altLang="en-US" sz="1300">
              <a:latin typeface="ＭＳ Ｐゴシック" panose="020B0600070205080204" pitchFamily="50" charset="-128"/>
              <a:ea typeface="ＭＳ Ｐゴシック" panose="020B0600070205080204" pitchFamily="50" charset="-128"/>
            </a:rPr>
            <a:t>　しかし、今後は原油価格等の高騰による物価の上昇が予想されることから増加となることが考えられる。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78994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884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93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66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51562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2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扶助費の増加に伴い構成比が、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に増加したが、新型コロナウイルス感染症に対する扶助費の増加が要因であり、充当一般財源は減少となったことから、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の減少となった。また、全国、北海道、類似団体平均はいずれも下回っている状況が続いている。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今後は、子ども医療費の無償化が予定されていることから、若干類似団体平均に近づくものと考えられる。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全国、北海道、類似団体平均をいずれも下回っている状況である。内容については、維持補修費によるものであり、例年ほぼ横ばいの決算額となっている。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74422</xdr:rowOff>
    </xdr:from>
    <xdr:to>
      <xdr:col>82</xdr:col>
      <xdr:colOff>107950</xdr:colOff>
      <xdr:row>53</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161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78994</xdr:rowOff>
    </xdr:from>
    <xdr:to>
      <xdr:col>78</xdr:col>
      <xdr:colOff>69850</xdr:colOff>
      <xdr:row>53</xdr:row>
      <xdr:rowOff>78994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165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78994</xdr:rowOff>
    </xdr:from>
    <xdr:to>
      <xdr:col>73</xdr:col>
      <xdr:colOff>180975</xdr:colOff>
      <xdr:row>53</xdr:row>
      <xdr:rowOff>78994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165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78994</xdr:rowOff>
    </xdr:from>
    <xdr:to>
      <xdr:col>69</xdr:col>
      <xdr:colOff>92075</xdr:colOff>
      <xdr:row>53</xdr:row>
      <xdr:rowOff>78994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165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23622</xdr:rowOff>
    </xdr:from>
    <xdr:to>
      <xdr:col>82</xdr:col>
      <xdr:colOff>158750</xdr:colOff>
      <xdr:row>53</xdr:row>
      <xdr:rowOff>125222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1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103649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1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28194</xdr:rowOff>
    </xdr:from>
    <xdr:to>
      <xdr:col>78</xdr:col>
      <xdr:colOff>120650</xdr:colOff>
      <xdr:row>53</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139971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88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28194</xdr:rowOff>
    </xdr:from>
    <xdr:to>
      <xdr:col>74</xdr:col>
      <xdr:colOff>31750</xdr:colOff>
      <xdr:row>53</xdr:row>
      <xdr:rowOff>129794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139971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28194</xdr:rowOff>
    </xdr:from>
    <xdr:to>
      <xdr:col>69</xdr:col>
      <xdr:colOff>142875</xdr:colOff>
      <xdr:row>53</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139971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28194</xdr:rowOff>
    </xdr:from>
    <xdr:to>
      <xdr:col>65</xdr:col>
      <xdr:colOff>53975</xdr:colOff>
      <xdr:row>53</xdr:row>
      <xdr:rowOff>129794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139971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以前から、全国、北海道、類似団体平均を上回っている状況であるが、今年度については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の減少となった。要因としては、決算額の減少と予算規模が大きく増加したことが考えられる。</a:t>
          </a:r>
        </a:p>
        <a:p>
          <a:r>
            <a:rPr kumimoji="1" lang="ja-JP" altLang="en-US" sz="1300">
              <a:latin typeface="ＭＳ Ｐゴシック" panose="020B0600070205080204" pitchFamily="50" charset="-128"/>
              <a:ea typeface="ＭＳ Ｐゴシック" panose="020B0600070205080204" pitchFamily="50" charset="-128"/>
            </a:rPr>
            <a:t>　今後も経費の削減を図り、類似団体平均と近似値となるよう努める。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39</xdr:row>
      <xdr:rowOff>129286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3752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129286</xdr:rowOff>
    </xdr:from>
    <xdr:to>
      <xdr:col>78</xdr:col>
      <xdr:colOff>69850</xdr:colOff>
      <xdr:row>40</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8158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xdr:rowOff>
    </xdr:from>
    <xdr:to>
      <xdr:col>73</xdr:col>
      <xdr:colOff>180975</xdr:colOff>
      <xdr:row>40</xdr:row>
      <xdr:rowOff>30988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861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97282</xdr:rowOff>
    </xdr:from>
    <xdr:to>
      <xdr:col>69</xdr:col>
      <xdr:colOff>92075</xdr:colOff>
      <xdr:row>40</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7838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151638</xdr:rowOff>
    </xdr:from>
    <xdr:to>
      <xdr:col>74</xdr:col>
      <xdr:colOff>31750</xdr:colOff>
      <xdr:row>40</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124206</xdr:rowOff>
    </xdr:from>
    <xdr:to>
      <xdr:col>69</xdr:col>
      <xdr:colOff>142875</xdr:colOff>
      <xdr:row>40</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46482</xdr:rowOff>
    </xdr:from>
    <xdr:to>
      <xdr:col>65</xdr:col>
      <xdr:colOff>53975</xdr:colOff>
      <xdr:row>39</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132859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近年は数値の大きな増減もなく、類似団体平均を下回っていたが、今年度は公債費の大幅な増加に伴い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の増加となり、類似団体平均にも近似値となった。要因としては、知床未来中学校建設に伴う起債の償還が開始されたことが考えられる。</a:t>
          </a:r>
        </a:p>
        <a:p>
          <a:r>
            <a:rPr kumimoji="1" lang="ja-JP" altLang="en-US" sz="1300">
              <a:latin typeface="ＭＳ Ｐゴシック" panose="020B0600070205080204" pitchFamily="50" charset="-128"/>
              <a:ea typeface="ＭＳ Ｐゴシック" panose="020B0600070205080204" pitchFamily="50" charset="-128"/>
            </a:rPr>
            <a:t>　今後も一般廃棄物最終処分場建設事業などの大型事業に伴う起債借り入れが予定されていることから、増加となることが考えられる。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276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例年、類似団体平均を上回っている状況であったが、補助費等の減少に加え、公債費が増加したことや予算規模の増加により、類似団体平均を下回ることとなった。</a:t>
          </a:r>
        </a:p>
        <a:p>
          <a:r>
            <a:rPr kumimoji="1" lang="ja-JP" altLang="en-US" sz="1300">
              <a:latin typeface="ＭＳ Ｐゴシック" panose="020B0600070205080204" pitchFamily="50" charset="-128"/>
              <a:ea typeface="ＭＳ Ｐゴシック" panose="020B0600070205080204" pitchFamily="50" charset="-128"/>
            </a:rPr>
            <a:t>　今後においても類似団体平均の近似値を維持できるよう努める。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79</xdr:row>
      <xdr:rowOff>168911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05789"/>
          <a:ext cx="838200" cy="40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134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165100</xdr:rowOff>
    </xdr:from>
    <xdr:to>
      <xdr:col>73</xdr:col>
      <xdr:colOff>180975</xdr:colOff>
      <xdr:row>80</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0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146066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64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73677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xdr:rowOff>
    </xdr:from>
    <xdr:to>
      <xdr:col>74</xdr:col>
      <xdr:colOff>31750</xdr:colOff>
      <xdr:row>80</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168910</xdr:rowOff>
    </xdr:from>
    <xdr:to>
      <xdr:col>29</xdr:col>
      <xdr:colOff>127000</xdr:colOff>
      <xdr:row>18</xdr:row>
      <xdr:rowOff>11445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1185"/>
          <a:ext cx="647700" cy="1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11445</xdr:rowOff>
    </xdr:from>
    <xdr:to>
      <xdr:col>26</xdr:col>
      <xdr:colOff>50800</xdr:colOff>
      <xdr:row>18</xdr:row>
      <xdr:rowOff>30887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5170"/>
          <a:ext cx="698500" cy="19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30887</xdr:rowOff>
    </xdr:from>
    <xdr:to>
      <xdr:col>22</xdr:col>
      <xdr:colOff>114300</xdr:colOff>
      <xdr:row>18</xdr:row>
      <xdr:rowOff>52610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4612"/>
          <a:ext cx="698500" cy="2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51556</xdr:rowOff>
    </xdr:from>
    <xdr:to>
      <xdr:col>18</xdr:col>
      <xdr:colOff>177800</xdr:colOff>
      <xdr:row>18</xdr:row>
      <xdr:rowOff>52610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85281"/>
          <a:ext cx="698500" cy="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118110</xdr:rowOff>
    </xdr:from>
    <xdr:to>
      <xdr:col>29</xdr:col>
      <xdr:colOff>177800</xdr:colOff>
      <xdr:row>18</xdr:row>
      <xdr:rowOff>48260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90187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132095</xdr:rowOff>
    </xdr:from>
    <xdr:to>
      <xdr:col>26</xdr:col>
      <xdr:colOff>101600</xdr:colOff>
      <xdr:row>18</xdr:row>
      <xdr:rowOff>62245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47022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151537</xdr:rowOff>
    </xdr:from>
    <xdr:to>
      <xdr:col>22</xdr:col>
      <xdr:colOff>165100</xdr:colOff>
      <xdr:row>18</xdr:row>
      <xdr:rowOff>81687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91864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8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1810</xdr:rowOff>
    </xdr:from>
    <xdr:to>
      <xdr:col>19</xdr:col>
      <xdr:colOff>38100</xdr:colOff>
      <xdr:row>18</xdr:row>
      <xdr:rowOff>103410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5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113587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90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756</xdr:rowOff>
    </xdr:from>
    <xdr:to>
      <xdr:col>15</xdr:col>
      <xdr:colOff>101600</xdr:colOff>
      <xdr:row>18</xdr:row>
      <xdr:rowOff>102356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4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112533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0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223707</xdr:rowOff>
    </xdr:from>
    <xdr:to>
      <xdr:col>29</xdr:col>
      <xdr:colOff>127000</xdr:colOff>
      <xdr:row>35</xdr:row>
      <xdr:rowOff>252163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4057"/>
          <a:ext cx="647700" cy="2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241808</xdr:rowOff>
    </xdr:from>
    <xdr:to>
      <xdr:col>26</xdr:col>
      <xdr:colOff>50800</xdr:colOff>
      <xdr:row>35</xdr:row>
      <xdr:rowOff>252163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52158"/>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241808</xdr:rowOff>
    </xdr:from>
    <xdr:to>
      <xdr:col>22</xdr:col>
      <xdr:colOff>114300</xdr:colOff>
      <xdr:row>35</xdr:row>
      <xdr:rowOff>265943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2158"/>
          <a:ext cx="698500" cy="2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227899</xdr:rowOff>
    </xdr:from>
    <xdr:to>
      <xdr:col>18</xdr:col>
      <xdr:colOff>177800</xdr:colOff>
      <xdr:row>35</xdr:row>
      <xdr:rowOff>265943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38249"/>
          <a:ext cx="698500" cy="3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270901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8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172907</xdr:rowOff>
    </xdr:from>
    <xdr:to>
      <xdr:col>29</xdr:col>
      <xdr:colOff>177800</xdr:colOff>
      <xdr:row>35</xdr:row>
      <xdr:rowOff>274507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144984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5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201363</xdr:rowOff>
    </xdr:from>
    <xdr:to>
      <xdr:col>26</xdr:col>
      <xdr:colOff>101600</xdr:colOff>
      <xdr:row>35</xdr:row>
      <xdr:rowOff>302963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287740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191008</xdr:rowOff>
    </xdr:from>
    <xdr:to>
      <xdr:col>22</xdr:col>
      <xdr:colOff>165100</xdr:colOff>
      <xdr:row>35</xdr:row>
      <xdr:rowOff>292608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277385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215143</xdr:rowOff>
    </xdr:from>
    <xdr:to>
      <xdr:col>19</xdr:col>
      <xdr:colOff>38100</xdr:colOff>
      <xdr:row>35</xdr:row>
      <xdr:rowOff>316743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2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301520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177099</xdr:rowOff>
    </xdr:from>
    <xdr:to>
      <xdr:col>15</xdr:col>
      <xdr:colOff>101600</xdr:colOff>
      <xdr:row>35</xdr:row>
      <xdr:rowOff>278699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288876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5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4,567
397.72
6,343,800
5,994,190
348,559
2,940,491
5,572,580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27518</xdr:rowOff>
    </xdr:from>
    <xdr:to>
      <xdr:col>24</xdr:col>
      <xdr:colOff>63500</xdr:colOff>
      <xdr:row>37</xdr:row>
      <xdr:rowOff>46469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1168"/>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46469</xdr:rowOff>
    </xdr:from>
    <xdr:to>
      <xdr:col>19</xdr:col>
      <xdr:colOff>177800</xdr:colOff>
      <xdr:row>37</xdr:row>
      <xdr:rowOff>74520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0119"/>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74520</xdr:rowOff>
    </xdr:from>
    <xdr:to>
      <xdr:col>15</xdr:col>
      <xdr:colOff>50800</xdr:colOff>
      <xdr:row>37</xdr:row>
      <xdr:rowOff>92923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8170"/>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87903</xdr:rowOff>
    </xdr:from>
    <xdr:to>
      <xdr:col>10</xdr:col>
      <xdr:colOff>114300</xdr:colOff>
      <xdr:row>37</xdr:row>
      <xdr:rowOff>92923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31553"/>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148168</xdr:rowOff>
    </xdr:from>
    <xdr:to>
      <xdr:col>24</xdr:col>
      <xdr:colOff>114300</xdr:colOff>
      <xdr:row>37</xdr:row>
      <xdr:rowOff>78318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126595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167119</xdr:rowOff>
    </xdr:from>
    <xdr:to>
      <xdr:col>20</xdr:col>
      <xdr:colOff>38100</xdr:colOff>
      <xdr:row>37</xdr:row>
      <xdr:rowOff>97269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88396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3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23720</xdr:rowOff>
    </xdr:from>
    <xdr:to>
      <xdr:col>15</xdr:col>
      <xdr:colOff>101600</xdr:colOff>
      <xdr:row>37</xdr:row>
      <xdr:rowOff>125320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141847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4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42123</xdr:rowOff>
    </xdr:from>
    <xdr:to>
      <xdr:col>10</xdr:col>
      <xdr:colOff>165100</xdr:colOff>
      <xdr:row>37</xdr:row>
      <xdr:rowOff>143723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160250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6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37103</xdr:rowOff>
    </xdr:from>
    <xdr:to>
      <xdr:col>6</xdr:col>
      <xdr:colOff>38100</xdr:colOff>
      <xdr:row>37</xdr:row>
      <xdr:rowOff>138703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155230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5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159655</xdr:rowOff>
    </xdr:from>
    <xdr:to>
      <xdr:col>24</xdr:col>
      <xdr:colOff>63500</xdr:colOff>
      <xdr:row>58</xdr:row>
      <xdr:rowOff>26584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2305"/>
          <a:ext cx="838200" cy="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26584</xdr:rowOff>
    </xdr:from>
    <xdr:to>
      <xdr:col>19</xdr:col>
      <xdr:colOff>177800</xdr:colOff>
      <xdr:row>58</xdr:row>
      <xdr:rowOff>32575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70684"/>
          <a:ext cx="8890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32575</xdr:rowOff>
    </xdr:from>
    <xdr:to>
      <xdr:col>15</xdr:col>
      <xdr:colOff>50800</xdr:colOff>
      <xdr:row>58</xdr:row>
      <xdr:rowOff>40235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6675"/>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91426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40235</xdr:rowOff>
    </xdr:from>
    <xdr:to>
      <xdr:col>10</xdr:col>
      <xdr:colOff>114300</xdr:colOff>
      <xdr:row>58</xdr:row>
      <xdr:rowOff>61560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433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103852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0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109572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1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108855</xdr:rowOff>
    </xdr:from>
    <xdr:to>
      <xdr:col>24</xdr:col>
      <xdr:colOff>114300</xdr:colOff>
      <xdr:row>58</xdr:row>
      <xdr:rowOff>39005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147234</xdr:rowOff>
    </xdr:from>
    <xdr:to>
      <xdr:col>20</xdr:col>
      <xdr:colOff>38100</xdr:colOff>
      <xdr:row>58</xdr:row>
      <xdr:rowOff>77384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68511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153225</xdr:rowOff>
    </xdr:from>
    <xdr:to>
      <xdr:col>15</xdr:col>
      <xdr:colOff>101600</xdr:colOff>
      <xdr:row>58</xdr:row>
      <xdr:rowOff>83375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74502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160885</xdr:rowOff>
    </xdr:from>
    <xdr:to>
      <xdr:col>10</xdr:col>
      <xdr:colOff>165100</xdr:colOff>
      <xdr:row>58</xdr:row>
      <xdr:rowOff>91035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82162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10760</xdr:rowOff>
    </xdr:from>
    <xdr:to>
      <xdr:col>6</xdr:col>
      <xdr:colOff>38100</xdr:colOff>
      <xdr:row>58</xdr:row>
      <xdr:rowOff>112360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103487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4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62917</xdr:rowOff>
    </xdr:from>
    <xdr:to>
      <xdr:col>24</xdr:col>
      <xdr:colOff>63500</xdr:colOff>
      <xdr:row>78</xdr:row>
      <xdr:rowOff>4493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64567"/>
          <a:ext cx="8382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4493</xdr:rowOff>
    </xdr:from>
    <xdr:to>
      <xdr:col>19</xdr:col>
      <xdr:colOff>177800</xdr:colOff>
      <xdr:row>78</xdr:row>
      <xdr:rowOff>8621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7593"/>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8621</xdr:rowOff>
    </xdr:from>
    <xdr:to>
      <xdr:col>15</xdr:col>
      <xdr:colOff>50800</xdr:colOff>
      <xdr:row>78</xdr:row>
      <xdr:rowOff>14331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81721"/>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108878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14331</xdr:rowOff>
    </xdr:from>
    <xdr:to>
      <xdr:col>10</xdr:col>
      <xdr:colOff>114300</xdr:colOff>
      <xdr:row>78</xdr:row>
      <xdr:rowOff>32852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7431"/>
          <a:ext cx="8890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108534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109948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12117</xdr:rowOff>
    </xdr:from>
    <xdr:to>
      <xdr:col>24</xdr:col>
      <xdr:colOff>114300</xdr:colOff>
      <xdr:row>77</xdr:row>
      <xdr:rowOff>113717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34994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125143</xdr:rowOff>
    </xdr:from>
    <xdr:to>
      <xdr:col>20</xdr:col>
      <xdr:colOff>38100</xdr:colOff>
      <xdr:row>78</xdr:row>
      <xdr:rowOff>55293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46420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1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129271</xdr:rowOff>
    </xdr:from>
    <xdr:to>
      <xdr:col>15</xdr:col>
      <xdr:colOff>101600</xdr:colOff>
      <xdr:row>78</xdr:row>
      <xdr:rowOff>59421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75948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134981</xdr:rowOff>
    </xdr:from>
    <xdr:to>
      <xdr:col>10</xdr:col>
      <xdr:colOff>165100</xdr:colOff>
      <xdr:row>78</xdr:row>
      <xdr:rowOff>65131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81658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153502</xdr:rowOff>
    </xdr:from>
    <xdr:to>
      <xdr:col>6</xdr:col>
      <xdr:colOff>38100</xdr:colOff>
      <xdr:row>78</xdr:row>
      <xdr:rowOff>83652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100179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132904</xdr:rowOff>
    </xdr:from>
    <xdr:to>
      <xdr:col>24</xdr:col>
      <xdr:colOff>63500</xdr:colOff>
      <xdr:row>96</xdr:row>
      <xdr:rowOff>165509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20654"/>
          <a:ext cx="838200" cy="20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165509</xdr:rowOff>
    </xdr:from>
    <xdr:to>
      <xdr:col>19</xdr:col>
      <xdr:colOff>177800</xdr:colOff>
      <xdr:row>97</xdr:row>
      <xdr:rowOff>14587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24709"/>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14587</xdr:rowOff>
    </xdr:from>
    <xdr:to>
      <xdr:col>15</xdr:col>
      <xdr:colOff>50800</xdr:colOff>
      <xdr:row>97</xdr:row>
      <xdr:rowOff>18892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4523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52630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18892</xdr:rowOff>
    </xdr:from>
    <xdr:to>
      <xdr:col>10</xdr:col>
      <xdr:colOff>114300</xdr:colOff>
      <xdr:row>97</xdr:row>
      <xdr:rowOff>21103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49542"/>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72900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1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82104</xdr:rowOff>
    </xdr:from>
    <xdr:to>
      <xdr:col>24</xdr:col>
      <xdr:colOff>114300</xdr:colOff>
      <xdr:row>96</xdr:row>
      <xdr:rowOff>12254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60531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114709</xdr:rowOff>
    </xdr:from>
    <xdr:to>
      <xdr:col>20</xdr:col>
      <xdr:colOff>38100</xdr:colOff>
      <xdr:row>97</xdr:row>
      <xdr:rowOff>44859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35986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135237</xdr:rowOff>
    </xdr:from>
    <xdr:to>
      <xdr:col>15</xdr:col>
      <xdr:colOff>101600</xdr:colOff>
      <xdr:row>97</xdr:row>
      <xdr:rowOff>65387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139542</xdr:rowOff>
    </xdr:from>
    <xdr:to>
      <xdr:col>10</xdr:col>
      <xdr:colOff>165100</xdr:colOff>
      <xdr:row>97</xdr:row>
      <xdr:rowOff>69692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141753</xdr:rowOff>
    </xdr:from>
    <xdr:to>
      <xdr:col>6</xdr:col>
      <xdr:colOff>38100</xdr:colOff>
      <xdr:row>97</xdr:row>
      <xdr:rowOff>71903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63030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92191</xdr:rowOff>
    </xdr:from>
    <xdr:to>
      <xdr:col>55</xdr:col>
      <xdr:colOff>0</xdr:colOff>
      <xdr:row>36</xdr:row>
      <xdr:rowOff>51925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92941"/>
          <a:ext cx="8382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92191</xdr:rowOff>
    </xdr:from>
    <xdr:to>
      <xdr:col>50</xdr:col>
      <xdr:colOff>114300</xdr:colOff>
      <xdr:row>36</xdr:row>
      <xdr:rowOff>163728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92941"/>
          <a:ext cx="889000" cy="24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163728</xdr:rowOff>
    </xdr:from>
    <xdr:to>
      <xdr:col>45</xdr:col>
      <xdr:colOff>177800</xdr:colOff>
      <xdr:row>37</xdr:row>
      <xdr:rowOff>3289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35928"/>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143647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3289</xdr:rowOff>
    </xdr:from>
    <xdr:to>
      <xdr:col>41</xdr:col>
      <xdr:colOff>50800</xdr:colOff>
      <xdr:row>37</xdr:row>
      <xdr:rowOff>8874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46939"/>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1125</xdr:rowOff>
    </xdr:from>
    <xdr:to>
      <xdr:col>55</xdr:col>
      <xdr:colOff>50800</xdr:colOff>
      <xdr:row>36</xdr:row>
      <xdr:rowOff>102725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24002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41391</xdr:rowOff>
    </xdr:from>
    <xdr:to>
      <xdr:col>50</xdr:col>
      <xdr:colOff>165100</xdr:colOff>
      <xdr:row>35</xdr:row>
      <xdr:rowOff>142991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134118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112928</xdr:rowOff>
    </xdr:from>
    <xdr:to>
      <xdr:col>46</xdr:col>
      <xdr:colOff>38100</xdr:colOff>
      <xdr:row>37</xdr:row>
      <xdr:rowOff>43078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59605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6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123939</xdr:rowOff>
    </xdr:from>
    <xdr:to>
      <xdr:col>41</xdr:col>
      <xdr:colOff>101600</xdr:colOff>
      <xdr:row>37</xdr:row>
      <xdr:rowOff>54089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70616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129524</xdr:rowOff>
    </xdr:from>
    <xdr:to>
      <xdr:col>36</xdr:col>
      <xdr:colOff>165100</xdr:colOff>
      <xdr:row>37</xdr:row>
      <xdr:rowOff>59674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76201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7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83119</xdr:rowOff>
    </xdr:from>
    <xdr:to>
      <xdr:col>55</xdr:col>
      <xdr:colOff>0</xdr:colOff>
      <xdr:row>58</xdr:row>
      <xdr:rowOff>88733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7219"/>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88733</xdr:rowOff>
    </xdr:from>
    <xdr:to>
      <xdr:col>50</xdr:col>
      <xdr:colOff>114300</xdr:colOff>
      <xdr:row>58</xdr:row>
      <xdr:rowOff>117544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2833"/>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110541</xdr:rowOff>
    </xdr:from>
    <xdr:to>
      <xdr:col>45</xdr:col>
      <xdr:colOff>177800</xdr:colOff>
      <xdr:row>58</xdr:row>
      <xdr:rowOff>117544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4641"/>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55383</xdr:rowOff>
    </xdr:from>
    <xdr:to>
      <xdr:col>41</xdr:col>
      <xdr:colOff>50800</xdr:colOff>
      <xdr:row>58</xdr:row>
      <xdr:rowOff>110541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99483"/>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135251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7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32319</xdr:rowOff>
    </xdr:from>
    <xdr:to>
      <xdr:col>55</xdr:col>
      <xdr:colOff>50800</xdr:colOff>
      <xdr:row>58</xdr:row>
      <xdr:rowOff>133919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37933</xdr:rowOff>
    </xdr:from>
    <xdr:to>
      <xdr:col>50</xdr:col>
      <xdr:colOff>165100</xdr:colOff>
      <xdr:row>58</xdr:row>
      <xdr:rowOff>139533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130660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66744</xdr:rowOff>
    </xdr:from>
    <xdr:to>
      <xdr:col>46</xdr:col>
      <xdr:colOff>38100</xdr:colOff>
      <xdr:row>58</xdr:row>
      <xdr:rowOff>168344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159471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59741</xdr:rowOff>
    </xdr:from>
    <xdr:to>
      <xdr:col>41</xdr:col>
      <xdr:colOff>101600</xdr:colOff>
      <xdr:row>58</xdr:row>
      <xdr:rowOff>161341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152468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4583</xdr:rowOff>
    </xdr:from>
    <xdr:to>
      <xdr:col>36</xdr:col>
      <xdr:colOff>165100</xdr:colOff>
      <xdr:row>58</xdr:row>
      <xdr:rowOff>106183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122710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2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133596</xdr:rowOff>
    </xdr:from>
    <xdr:to>
      <xdr:col>55</xdr:col>
      <xdr:colOff>0</xdr:colOff>
      <xdr:row>78</xdr:row>
      <xdr:rowOff>137931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6696"/>
          <a:ext cx="8382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131825</xdr:rowOff>
    </xdr:from>
    <xdr:to>
      <xdr:col>50</xdr:col>
      <xdr:colOff>114300</xdr:colOff>
      <xdr:row>78</xdr:row>
      <xdr:rowOff>133596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4925"/>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117230</xdr:rowOff>
    </xdr:from>
    <xdr:to>
      <xdr:col>45</xdr:col>
      <xdr:colOff>177800</xdr:colOff>
      <xdr:row>78</xdr:row>
      <xdr:rowOff>131825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90330"/>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25626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117230</xdr:rowOff>
    </xdr:from>
    <xdr:to>
      <xdr:col>41</xdr:col>
      <xdr:colOff>50800</xdr:colOff>
      <xdr:row>78</xdr:row>
      <xdr:rowOff>133979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90330"/>
          <a:ext cx="8890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87131</xdr:rowOff>
    </xdr:from>
    <xdr:to>
      <xdr:col>55</xdr:col>
      <xdr:colOff>50800</xdr:colOff>
      <xdr:row>79</xdr:row>
      <xdr:rowOff>17281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82796</xdr:rowOff>
    </xdr:from>
    <xdr:to>
      <xdr:col>50</xdr:col>
      <xdr:colOff>165100</xdr:colOff>
      <xdr:row>79</xdr:row>
      <xdr:rowOff>12946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4073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81025</xdr:rowOff>
    </xdr:from>
    <xdr:to>
      <xdr:col>46</xdr:col>
      <xdr:colOff>38100</xdr:colOff>
      <xdr:row>79</xdr:row>
      <xdr:rowOff>11175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2302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66430</xdr:rowOff>
    </xdr:from>
    <xdr:to>
      <xdr:col>41</xdr:col>
      <xdr:colOff>101600</xdr:colOff>
      <xdr:row>78</xdr:row>
      <xdr:rowOff>168030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1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83179</xdr:rowOff>
    </xdr:from>
    <xdr:to>
      <xdr:col>36</xdr:col>
      <xdr:colOff>165100</xdr:colOff>
      <xdr:row>79</xdr:row>
      <xdr:rowOff>13329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107750</xdr:rowOff>
    </xdr:from>
    <xdr:to>
      <xdr:col>55</xdr:col>
      <xdr:colOff>0</xdr:colOff>
      <xdr:row>97</xdr:row>
      <xdr:rowOff>19822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66950"/>
          <a:ext cx="838200" cy="8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19822</xdr:rowOff>
    </xdr:from>
    <xdr:to>
      <xdr:col>50</xdr:col>
      <xdr:colOff>114300</xdr:colOff>
      <xdr:row>98</xdr:row>
      <xdr:rowOff>99710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50472"/>
          <a:ext cx="889000" cy="2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99710</xdr:rowOff>
    </xdr:from>
    <xdr:to>
      <xdr:col>45</xdr:col>
      <xdr:colOff>177800</xdr:colOff>
      <xdr:row>98</xdr:row>
      <xdr:rowOff>163103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1810"/>
          <a:ext cx="889000" cy="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77665</xdr:rowOff>
    </xdr:from>
    <xdr:to>
      <xdr:col>41</xdr:col>
      <xdr:colOff>50800</xdr:colOff>
      <xdr:row>98</xdr:row>
      <xdr:rowOff>163103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365415"/>
          <a:ext cx="889000" cy="59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70381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56950</xdr:rowOff>
    </xdr:from>
    <xdr:to>
      <xdr:col>55</xdr:col>
      <xdr:colOff>50800</xdr:colOff>
      <xdr:row>96</xdr:row>
      <xdr:rowOff>158550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79827</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140472</xdr:rowOff>
    </xdr:from>
    <xdr:to>
      <xdr:col>50</xdr:col>
      <xdr:colOff>165100</xdr:colOff>
      <xdr:row>97</xdr:row>
      <xdr:rowOff>70622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87149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7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48910</xdr:rowOff>
    </xdr:from>
    <xdr:to>
      <xdr:col>46</xdr:col>
      <xdr:colOff>38100</xdr:colOff>
      <xdr:row>98</xdr:row>
      <xdr:rowOff>150510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141637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112303</xdr:rowOff>
    </xdr:from>
    <xdr:to>
      <xdr:col>41</xdr:col>
      <xdr:colOff>101600</xdr:colOff>
      <xdr:row>99</xdr:row>
      <xdr:rowOff>42453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33580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26865</xdr:rowOff>
    </xdr:from>
    <xdr:to>
      <xdr:col>36</xdr:col>
      <xdr:colOff>165100</xdr:colOff>
      <xdr:row>95</xdr:row>
      <xdr:rowOff>128465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3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144992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08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7677</xdr:rowOff>
    </xdr:from>
    <xdr:to>
      <xdr:col>85</xdr:col>
      <xdr:colOff>127000</xdr:colOff>
      <xdr:row>78</xdr:row>
      <xdr:rowOff>68266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80777"/>
          <a:ext cx="838200" cy="6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68193</xdr:rowOff>
    </xdr:from>
    <xdr:to>
      <xdr:col>81</xdr:col>
      <xdr:colOff>50800</xdr:colOff>
      <xdr:row>78</xdr:row>
      <xdr:rowOff>68266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41293"/>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68193</xdr:rowOff>
    </xdr:from>
    <xdr:to>
      <xdr:col>76</xdr:col>
      <xdr:colOff>114300</xdr:colOff>
      <xdr:row>78</xdr:row>
      <xdr:rowOff>74507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41293"/>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70902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65007</xdr:rowOff>
    </xdr:from>
    <xdr:to>
      <xdr:col>71</xdr:col>
      <xdr:colOff>177800</xdr:colOff>
      <xdr:row>78</xdr:row>
      <xdr:rowOff>74507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38107"/>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75686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1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128327</xdr:rowOff>
    </xdr:from>
    <xdr:to>
      <xdr:col>85</xdr:col>
      <xdr:colOff>177800</xdr:colOff>
      <xdr:row>78</xdr:row>
      <xdr:rowOff>58477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106754</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17466</xdr:rowOff>
    </xdr:from>
    <xdr:to>
      <xdr:col>81</xdr:col>
      <xdr:colOff>101600</xdr:colOff>
      <xdr:row>78</xdr:row>
      <xdr:rowOff>119066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110193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17393</xdr:rowOff>
    </xdr:from>
    <xdr:to>
      <xdr:col>76</xdr:col>
      <xdr:colOff>165100</xdr:colOff>
      <xdr:row>78</xdr:row>
      <xdr:rowOff>118993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110120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23707</xdr:rowOff>
    </xdr:from>
    <xdr:to>
      <xdr:col>72</xdr:col>
      <xdr:colOff>38100</xdr:colOff>
      <xdr:row>78</xdr:row>
      <xdr:rowOff>125307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116434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14207</xdr:rowOff>
    </xdr:from>
    <xdr:to>
      <xdr:col>67</xdr:col>
      <xdr:colOff>101600</xdr:colOff>
      <xdr:row>78</xdr:row>
      <xdr:rowOff>115807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106934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78902</xdr:rowOff>
    </xdr:from>
    <xdr:to>
      <xdr:col>85</xdr:col>
      <xdr:colOff>127000</xdr:colOff>
      <xdr:row>98</xdr:row>
      <xdr:rowOff>97796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1002"/>
          <a:ext cx="838200" cy="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97796</xdr:rowOff>
    </xdr:from>
    <xdr:to>
      <xdr:col>81</xdr:col>
      <xdr:colOff>50800</xdr:colOff>
      <xdr:row>98</xdr:row>
      <xdr:rowOff>108917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99896"/>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89005</xdr:rowOff>
    </xdr:from>
    <xdr:to>
      <xdr:col>76</xdr:col>
      <xdr:colOff>114300</xdr:colOff>
      <xdr:row>98</xdr:row>
      <xdr:rowOff>108917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91105"/>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157664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89005</xdr:rowOff>
    </xdr:from>
    <xdr:to>
      <xdr:col>71</xdr:col>
      <xdr:colOff>177800</xdr:colOff>
      <xdr:row>98</xdr:row>
      <xdr:rowOff>90095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91105"/>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160162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159264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28102</xdr:rowOff>
    </xdr:from>
    <xdr:to>
      <xdr:col>85</xdr:col>
      <xdr:colOff>177800</xdr:colOff>
      <xdr:row>98</xdr:row>
      <xdr:rowOff>129702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46996</xdr:rowOff>
    </xdr:from>
    <xdr:to>
      <xdr:col>81</xdr:col>
      <xdr:colOff>101600</xdr:colOff>
      <xdr:row>98</xdr:row>
      <xdr:rowOff>148596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165123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58117</xdr:rowOff>
    </xdr:from>
    <xdr:to>
      <xdr:col>76</xdr:col>
      <xdr:colOff>165100</xdr:colOff>
      <xdr:row>98</xdr:row>
      <xdr:rowOff>159717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38205</xdr:rowOff>
    </xdr:from>
    <xdr:to>
      <xdr:col>72</xdr:col>
      <xdr:colOff>38100</xdr:colOff>
      <xdr:row>98</xdr:row>
      <xdr:rowOff>139805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156332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61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39295</xdr:rowOff>
    </xdr:from>
    <xdr:to>
      <xdr:col>67</xdr:col>
      <xdr:colOff>101600</xdr:colOff>
      <xdr:row>98</xdr:row>
      <xdr:rowOff>140895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157422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1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56445</xdr:rowOff>
    </xdr:from>
    <xdr:to>
      <xdr:col>116</xdr:col>
      <xdr:colOff>63500</xdr:colOff>
      <xdr:row>77</xdr:row>
      <xdr:rowOff>62982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58095"/>
          <a:ext cx="8382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53933</xdr:rowOff>
    </xdr:from>
    <xdr:to>
      <xdr:col>111</xdr:col>
      <xdr:colOff>177800</xdr:colOff>
      <xdr:row>77</xdr:row>
      <xdr:rowOff>56445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55583"/>
          <a:ext cx="889000" cy="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44776</xdr:rowOff>
    </xdr:from>
    <xdr:to>
      <xdr:col>107</xdr:col>
      <xdr:colOff>50800</xdr:colOff>
      <xdr:row>77</xdr:row>
      <xdr:rowOff>53933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246426"/>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11405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44776</xdr:rowOff>
    </xdr:from>
    <xdr:to>
      <xdr:col>102</xdr:col>
      <xdr:colOff>114300</xdr:colOff>
      <xdr:row>77</xdr:row>
      <xdr:rowOff>72565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46426"/>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10651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8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12182</xdr:rowOff>
    </xdr:from>
    <xdr:to>
      <xdr:col>116</xdr:col>
      <xdr:colOff>114300</xdr:colOff>
      <xdr:row>77</xdr:row>
      <xdr:rowOff>113782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98559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5645</xdr:rowOff>
    </xdr:from>
    <xdr:to>
      <xdr:col>112</xdr:col>
      <xdr:colOff>38100</xdr:colOff>
      <xdr:row>77</xdr:row>
      <xdr:rowOff>107245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98372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3133</xdr:rowOff>
    </xdr:from>
    <xdr:to>
      <xdr:col>107</xdr:col>
      <xdr:colOff>101600</xdr:colOff>
      <xdr:row>77</xdr:row>
      <xdr:rowOff>104733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0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95860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9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165426</xdr:rowOff>
    </xdr:from>
    <xdr:to>
      <xdr:col>102</xdr:col>
      <xdr:colOff>165100</xdr:colOff>
      <xdr:row>77</xdr:row>
      <xdr:rowOff>95576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86703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8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21765</xdr:rowOff>
    </xdr:from>
    <xdr:to>
      <xdr:col>98</xdr:col>
      <xdr:colOff>38100</xdr:colOff>
      <xdr:row>77</xdr:row>
      <xdr:rowOff>123365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114492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人件費、物件費については、増加となっているものの類似団体平均は下回る状況が続いている。物件費の増加は新型コロナウイルス感染症に対する各消耗品や原油価格等の高騰によるものが大きい。</a:t>
          </a:r>
        </a:p>
        <a:p>
          <a:r>
            <a:rPr kumimoji="1" lang="ja-JP" altLang="en-US" sz="1300">
              <a:latin typeface="ＭＳ Ｐゴシック" panose="020B0600070205080204" pitchFamily="50" charset="-128"/>
              <a:ea typeface="ＭＳ Ｐゴシック" panose="020B0600070205080204" pitchFamily="50" charset="-128"/>
            </a:rPr>
            <a:t>補助費等については、減少となったが類似団体平均は若干上回る状況となった。減少となったのは、新型コロナウイルス感染症に伴う定額給付金事業の終了によるものと考えられる。</a:t>
          </a:r>
        </a:p>
        <a:p>
          <a:r>
            <a:rPr kumimoji="1" lang="ja-JP" altLang="en-US" sz="1300">
              <a:latin typeface="ＭＳ Ｐゴシック" panose="020B0600070205080204" pitchFamily="50" charset="-128"/>
              <a:ea typeface="ＭＳ Ｐゴシック" panose="020B0600070205080204" pitchFamily="50" charset="-128"/>
            </a:rPr>
            <a:t>扶助費については、増加となったが類似団体平均は下回る状況となった。増加となったのは、新型コロナウイルス感染症に伴う臨時給付金事業によるものと考えられる。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新規整備は減少となったが、更新整備が増加し、類似団体平均を大きく上回る状況となった。減少となったのは、町道整備工事の工事費分によるもの。増加となったのは、防災行政無線デジタル化整備や町民体育館改修によるものと考えられ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公債費については、類似団体平均は下回っているが大幅な増加となった。増加となったのは、知床未来中学校建設に係る起債の償還が開始されたことが考えられる。</a:t>
          </a:r>
        </a:p>
        <a:p>
          <a:r>
            <a:rPr kumimoji="1" lang="ja-JP" altLang="en-US" sz="1300">
              <a:latin typeface="ＭＳ Ｐゴシック" panose="020B0600070205080204" pitchFamily="50" charset="-128"/>
              <a:ea typeface="ＭＳ Ｐゴシック" panose="020B0600070205080204" pitchFamily="50" charset="-128"/>
            </a:rPr>
            <a:t>今後も総合計画など各種計画に基づき、事業の適正管理に努め事業展開を図る。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北海道羅臼町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4,595
4,567
397.72
6,343,800
5,994,190
348,559
2,940,491
5,572,580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45898</xdr:rowOff>
    </xdr:from>
    <xdr:to>
      <xdr:col>24</xdr:col>
      <xdr:colOff>63500</xdr:colOff>
      <xdr:row>38</xdr:row>
      <xdr:rowOff>48679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60998"/>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43021</xdr:rowOff>
    </xdr:from>
    <xdr:to>
      <xdr:col>19</xdr:col>
      <xdr:colOff>177800</xdr:colOff>
      <xdr:row>38</xdr:row>
      <xdr:rowOff>45898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58121"/>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43021</xdr:rowOff>
    </xdr:from>
    <xdr:to>
      <xdr:col>15</xdr:col>
      <xdr:colOff>50800</xdr:colOff>
      <xdr:row>38</xdr:row>
      <xdr:rowOff>47422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5812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81868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47422</xdr:rowOff>
    </xdr:from>
    <xdr:to>
      <xdr:col>10</xdr:col>
      <xdr:colOff>114300</xdr:colOff>
      <xdr:row>38</xdr:row>
      <xdr:rowOff>49499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62522"/>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83088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83735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169329</xdr:rowOff>
    </xdr:from>
    <xdr:to>
      <xdr:col>24</xdr:col>
      <xdr:colOff>114300</xdr:colOff>
      <xdr:row>38</xdr:row>
      <xdr:rowOff>99479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84256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2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166548</xdr:rowOff>
    </xdr:from>
    <xdr:to>
      <xdr:col>20</xdr:col>
      <xdr:colOff>38100</xdr:colOff>
      <xdr:row>38</xdr:row>
      <xdr:rowOff>96698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87825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163671</xdr:rowOff>
    </xdr:from>
    <xdr:to>
      <xdr:col>15</xdr:col>
      <xdr:colOff>101600</xdr:colOff>
      <xdr:row>38</xdr:row>
      <xdr:rowOff>93821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84948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0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168072</xdr:rowOff>
    </xdr:from>
    <xdr:to>
      <xdr:col>10</xdr:col>
      <xdr:colOff>165100</xdr:colOff>
      <xdr:row>38</xdr:row>
      <xdr:rowOff>98222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89349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170149</xdr:rowOff>
    </xdr:from>
    <xdr:to>
      <xdr:col>6</xdr:col>
      <xdr:colOff>38100</xdr:colOff>
      <xdr:row>38</xdr:row>
      <xdr:rowOff>100299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91426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0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48695</xdr:rowOff>
    </xdr:from>
    <xdr:to>
      <xdr:col>24</xdr:col>
      <xdr:colOff>63500</xdr:colOff>
      <xdr:row>58</xdr:row>
      <xdr:rowOff>54952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2795"/>
          <a:ext cx="8382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54952</xdr:rowOff>
    </xdr:from>
    <xdr:to>
      <xdr:col>19</xdr:col>
      <xdr:colOff>177800</xdr:colOff>
      <xdr:row>58</xdr:row>
      <xdr:rowOff>87357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9052"/>
          <a:ext cx="8890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76700</xdr:rowOff>
    </xdr:from>
    <xdr:to>
      <xdr:col>15</xdr:col>
      <xdr:colOff>50800</xdr:colOff>
      <xdr:row>58</xdr:row>
      <xdr:rowOff>87357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20800"/>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137300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76700</xdr:rowOff>
    </xdr:from>
    <xdr:to>
      <xdr:col>10</xdr:col>
      <xdr:colOff>114300</xdr:colOff>
      <xdr:row>58</xdr:row>
      <xdr:rowOff>82697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0800"/>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140309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169345</xdr:rowOff>
    </xdr:from>
    <xdr:to>
      <xdr:col>24</xdr:col>
      <xdr:colOff>114300</xdr:colOff>
      <xdr:row>58</xdr:row>
      <xdr:rowOff>99495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128722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4152</xdr:rowOff>
    </xdr:from>
    <xdr:to>
      <xdr:col>20</xdr:col>
      <xdr:colOff>38100</xdr:colOff>
      <xdr:row>58</xdr:row>
      <xdr:rowOff>105752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96879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36557</xdr:rowOff>
    </xdr:from>
    <xdr:to>
      <xdr:col>15</xdr:col>
      <xdr:colOff>101600</xdr:colOff>
      <xdr:row>58</xdr:row>
      <xdr:rowOff>138157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154684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5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25900</xdr:rowOff>
    </xdr:from>
    <xdr:to>
      <xdr:col>10</xdr:col>
      <xdr:colOff>165100</xdr:colOff>
      <xdr:row>58</xdr:row>
      <xdr:rowOff>127500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144027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4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31897</xdr:rowOff>
    </xdr:from>
    <xdr:to>
      <xdr:col>6</xdr:col>
      <xdr:colOff>38100</xdr:colOff>
      <xdr:row>58</xdr:row>
      <xdr:rowOff>133497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150024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5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25375</xdr:rowOff>
    </xdr:from>
    <xdr:to>
      <xdr:col>24</xdr:col>
      <xdr:colOff>63500</xdr:colOff>
      <xdr:row>78</xdr:row>
      <xdr:rowOff>67982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98475"/>
          <a:ext cx="8382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67982</xdr:rowOff>
    </xdr:from>
    <xdr:to>
      <xdr:col>19</xdr:col>
      <xdr:colOff>177800</xdr:colOff>
      <xdr:row>78</xdr:row>
      <xdr:rowOff>75195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41082"/>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75195</xdr:rowOff>
    </xdr:from>
    <xdr:to>
      <xdr:col>15</xdr:col>
      <xdr:colOff>50800</xdr:colOff>
      <xdr:row>78</xdr:row>
      <xdr:rowOff>97752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48295"/>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76057</xdr:rowOff>
    </xdr:from>
    <xdr:to>
      <xdr:col>15</xdr:col>
      <xdr:colOff>101600</xdr:colOff>
      <xdr:row>78</xdr:row>
      <xdr:rowOff>6207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22734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94624</xdr:rowOff>
    </xdr:from>
    <xdr:to>
      <xdr:col>10</xdr:col>
      <xdr:colOff>114300</xdr:colOff>
      <xdr:row>78</xdr:row>
      <xdr:rowOff>97752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67724"/>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85173</xdr:rowOff>
    </xdr:from>
    <xdr:to>
      <xdr:col>10</xdr:col>
      <xdr:colOff>165100</xdr:colOff>
      <xdr:row>78</xdr:row>
      <xdr:rowOff>15323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31850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78801</xdr:rowOff>
    </xdr:from>
    <xdr:to>
      <xdr:col>6</xdr:col>
      <xdr:colOff>38100</xdr:colOff>
      <xdr:row>78</xdr:row>
      <xdr:rowOff>8951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8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25478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146025</xdr:rowOff>
    </xdr:from>
    <xdr:to>
      <xdr:col>24</xdr:col>
      <xdr:colOff>114300</xdr:colOff>
      <xdr:row>78</xdr:row>
      <xdr:rowOff>76175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60952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6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17182</xdr:rowOff>
    </xdr:from>
    <xdr:to>
      <xdr:col>20</xdr:col>
      <xdr:colOff>38100</xdr:colOff>
      <xdr:row>78</xdr:row>
      <xdr:rowOff>118782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109909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24395</xdr:rowOff>
    </xdr:from>
    <xdr:to>
      <xdr:col>15</xdr:col>
      <xdr:colOff>101600</xdr:colOff>
      <xdr:row>78</xdr:row>
      <xdr:rowOff>125995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9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117122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46952</xdr:rowOff>
    </xdr:from>
    <xdr:to>
      <xdr:col>10</xdr:col>
      <xdr:colOff>165100</xdr:colOff>
      <xdr:row>78</xdr:row>
      <xdr:rowOff>148552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139679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1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43824</xdr:rowOff>
    </xdr:from>
    <xdr:to>
      <xdr:col>6</xdr:col>
      <xdr:colOff>38100</xdr:colOff>
      <xdr:row>78</xdr:row>
      <xdr:rowOff>145424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136551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0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17255</xdr:rowOff>
    </xdr:from>
    <xdr:to>
      <xdr:col>24</xdr:col>
      <xdr:colOff>63500</xdr:colOff>
      <xdr:row>96</xdr:row>
      <xdr:rowOff>104564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76455"/>
          <a:ext cx="838200" cy="8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104564</xdr:rowOff>
    </xdr:from>
    <xdr:to>
      <xdr:col>19</xdr:col>
      <xdr:colOff>177800</xdr:colOff>
      <xdr:row>96</xdr:row>
      <xdr:rowOff>105815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3764"/>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105815</xdr:rowOff>
    </xdr:from>
    <xdr:to>
      <xdr:col>15</xdr:col>
      <xdr:colOff>50800</xdr:colOff>
      <xdr:row>96</xdr:row>
      <xdr:rowOff>143861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65015"/>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25082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143861</xdr:rowOff>
    </xdr:from>
    <xdr:to>
      <xdr:col>10</xdr:col>
      <xdr:colOff>114300</xdr:colOff>
      <xdr:row>96</xdr:row>
      <xdr:rowOff>159990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03061"/>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41429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137905</xdr:rowOff>
    </xdr:from>
    <xdr:to>
      <xdr:col>24</xdr:col>
      <xdr:colOff>114300</xdr:colOff>
      <xdr:row>96</xdr:row>
      <xdr:rowOff>68055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160782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7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53764</xdr:rowOff>
    </xdr:from>
    <xdr:to>
      <xdr:col>20</xdr:col>
      <xdr:colOff>38100</xdr:colOff>
      <xdr:row>96</xdr:row>
      <xdr:rowOff>155364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2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55015</xdr:rowOff>
    </xdr:from>
    <xdr:to>
      <xdr:col>15</xdr:col>
      <xdr:colOff>101600</xdr:colOff>
      <xdr:row>96</xdr:row>
      <xdr:rowOff>156615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1692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28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93061</xdr:rowOff>
    </xdr:from>
    <xdr:to>
      <xdr:col>10</xdr:col>
      <xdr:colOff>165100</xdr:colOff>
      <xdr:row>97</xdr:row>
      <xdr:rowOff>23211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39738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32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109190</xdr:rowOff>
    </xdr:from>
    <xdr:to>
      <xdr:col>6</xdr:col>
      <xdr:colOff>38100</xdr:colOff>
      <xdr:row>97</xdr:row>
      <xdr:rowOff>39340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55867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34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170430</xdr:rowOff>
    </xdr:from>
    <xdr:to>
      <xdr:col>55</xdr:col>
      <xdr:colOff>0</xdr:colOff>
      <xdr:row>59</xdr:row>
      <xdr:rowOff>19466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14530"/>
          <a:ext cx="8382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19466</xdr:rowOff>
    </xdr:from>
    <xdr:to>
      <xdr:col>50</xdr:col>
      <xdr:colOff>114300</xdr:colOff>
      <xdr:row>59</xdr:row>
      <xdr:rowOff>23692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35016"/>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19553</xdr:rowOff>
    </xdr:from>
    <xdr:to>
      <xdr:col>45</xdr:col>
      <xdr:colOff>177800</xdr:colOff>
      <xdr:row>59</xdr:row>
      <xdr:rowOff>23692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35103"/>
          <a:ext cx="8890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149331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10448</xdr:rowOff>
    </xdr:from>
    <xdr:to>
      <xdr:col>41</xdr:col>
      <xdr:colOff>50800</xdr:colOff>
      <xdr:row>59</xdr:row>
      <xdr:rowOff>19553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25998"/>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119630</xdr:rowOff>
    </xdr:from>
    <xdr:to>
      <xdr:col>55</xdr:col>
      <xdr:colOff>50800</xdr:colOff>
      <xdr:row>59</xdr:row>
      <xdr:rowOff>49780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34557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140116</xdr:rowOff>
    </xdr:from>
    <xdr:to>
      <xdr:col>50</xdr:col>
      <xdr:colOff>165100</xdr:colOff>
      <xdr:row>59</xdr:row>
      <xdr:rowOff>70266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61393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144342</xdr:rowOff>
    </xdr:from>
    <xdr:to>
      <xdr:col>46</xdr:col>
      <xdr:colOff>38100</xdr:colOff>
      <xdr:row>59</xdr:row>
      <xdr:rowOff>74492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65619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140203</xdr:rowOff>
    </xdr:from>
    <xdr:to>
      <xdr:col>41</xdr:col>
      <xdr:colOff>101600</xdr:colOff>
      <xdr:row>59</xdr:row>
      <xdr:rowOff>70353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61480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131098</xdr:rowOff>
    </xdr:from>
    <xdr:to>
      <xdr:col>36</xdr:col>
      <xdr:colOff>165100</xdr:colOff>
      <xdr:row>59</xdr:row>
      <xdr:rowOff>61248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52375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23137</xdr:rowOff>
    </xdr:from>
    <xdr:to>
      <xdr:col>55</xdr:col>
      <xdr:colOff>0</xdr:colOff>
      <xdr:row>78</xdr:row>
      <xdr:rowOff>36575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96237"/>
          <a:ext cx="8382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23137</xdr:rowOff>
    </xdr:from>
    <xdr:to>
      <xdr:col>50</xdr:col>
      <xdr:colOff>114300</xdr:colOff>
      <xdr:row>78</xdr:row>
      <xdr:rowOff>79432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96237"/>
          <a:ext cx="889000" cy="5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79432</xdr:rowOff>
    </xdr:from>
    <xdr:to>
      <xdr:col>45</xdr:col>
      <xdr:colOff>177800</xdr:colOff>
      <xdr:row>78</xdr:row>
      <xdr:rowOff>97926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2532"/>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92766</xdr:rowOff>
    </xdr:from>
    <xdr:to>
      <xdr:col>41</xdr:col>
      <xdr:colOff>50800</xdr:colOff>
      <xdr:row>78</xdr:row>
      <xdr:rowOff>97926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65866"/>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157225</xdr:rowOff>
    </xdr:from>
    <xdr:to>
      <xdr:col>55</xdr:col>
      <xdr:colOff>50800</xdr:colOff>
      <xdr:row>78</xdr:row>
      <xdr:rowOff>87375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143787</xdr:rowOff>
    </xdr:from>
    <xdr:to>
      <xdr:col>50</xdr:col>
      <xdr:colOff>165100</xdr:colOff>
      <xdr:row>78</xdr:row>
      <xdr:rowOff>73937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65064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28632</xdr:rowOff>
    </xdr:from>
    <xdr:to>
      <xdr:col>46</xdr:col>
      <xdr:colOff>38100</xdr:colOff>
      <xdr:row>78</xdr:row>
      <xdr:rowOff>130232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121359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47126</xdr:rowOff>
    </xdr:from>
    <xdr:to>
      <xdr:col>41</xdr:col>
      <xdr:colOff>101600</xdr:colOff>
      <xdr:row>78</xdr:row>
      <xdr:rowOff>148726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139853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1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41966</xdr:rowOff>
    </xdr:from>
    <xdr:to>
      <xdr:col>36</xdr:col>
      <xdr:colOff>165100</xdr:colOff>
      <xdr:row>78</xdr:row>
      <xdr:rowOff>143566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134693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8159</xdr:rowOff>
    </xdr:from>
    <xdr:to>
      <xdr:col>55</xdr:col>
      <xdr:colOff>0</xdr:colOff>
      <xdr:row>97</xdr:row>
      <xdr:rowOff>100473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38809"/>
          <a:ext cx="838200" cy="9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8159</xdr:rowOff>
    </xdr:from>
    <xdr:to>
      <xdr:col>50</xdr:col>
      <xdr:colOff>114300</xdr:colOff>
      <xdr:row>97</xdr:row>
      <xdr:rowOff>138198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38809"/>
          <a:ext cx="889000" cy="1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138198</xdr:rowOff>
    </xdr:from>
    <xdr:to>
      <xdr:col>45</xdr:col>
      <xdr:colOff>177800</xdr:colOff>
      <xdr:row>98</xdr:row>
      <xdr:rowOff>40225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68848"/>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40225</xdr:rowOff>
    </xdr:from>
    <xdr:to>
      <xdr:col>41</xdr:col>
      <xdr:colOff>50800</xdr:colOff>
      <xdr:row>98</xdr:row>
      <xdr:rowOff>72549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42325"/>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49673</xdr:rowOff>
    </xdr:from>
    <xdr:to>
      <xdr:col>55</xdr:col>
      <xdr:colOff>50800</xdr:colOff>
      <xdr:row>97</xdr:row>
      <xdr:rowOff>151273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28100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128809</xdr:rowOff>
    </xdr:from>
    <xdr:to>
      <xdr:col>50</xdr:col>
      <xdr:colOff>165100</xdr:colOff>
      <xdr:row>97</xdr:row>
      <xdr:rowOff>58959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50086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8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87398</xdr:rowOff>
    </xdr:from>
    <xdr:to>
      <xdr:col>46</xdr:col>
      <xdr:colOff>38100</xdr:colOff>
      <xdr:row>98</xdr:row>
      <xdr:rowOff>17548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160875</xdr:rowOff>
    </xdr:from>
    <xdr:to>
      <xdr:col>41</xdr:col>
      <xdr:colOff>101600</xdr:colOff>
      <xdr:row>98</xdr:row>
      <xdr:rowOff>91025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82152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21749</xdr:rowOff>
    </xdr:from>
    <xdr:to>
      <xdr:col>36</xdr:col>
      <xdr:colOff>165100</xdr:colOff>
      <xdr:row>98</xdr:row>
      <xdr:rowOff>123349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114476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9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41821</xdr:rowOff>
    </xdr:from>
    <xdr:to>
      <xdr:col>85</xdr:col>
      <xdr:colOff>127000</xdr:colOff>
      <xdr:row>36</xdr:row>
      <xdr:rowOff>111773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14021"/>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41821</xdr:rowOff>
    </xdr:from>
    <xdr:to>
      <xdr:col>81</xdr:col>
      <xdr:colOff>50800</xdr:colOff>
      <xdr:row>36</xdr:row>
      <xdr:rowOff>88326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14021"/>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88326</xdr:rowOff>
    </xdr:from>
    <xdr:to>
      <xdr:col>76</xdr:col>
      <xdr:colOff>114300</xdr:colOff>
      <xdr:row>36</xdr:row>
      <xdr:rowOff>120330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605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120330</xdr:rowOff>
    </xdr:from>
    <xdr:to>
      <xdr:col>71</xdr:col>
      <xdr:colOff>177800</xdr:colOff>
      <xdr:row>36</xdr:row>
      <xdr:rowOff>141590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9253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112300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116247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60973</xdr:rowOff>
    </xdr:from>
    <xdr:to>
      <xdr:col>85</xdr:col>
      <xdr:colOff>177800</xdr:colOff>
      <xdr:row>36</xdr:row>
      <xdr:rowOff>162573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83850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162471</xdr:rowOff>
    </xdr:from>
    <xdr:to>
      <xdr:col>81</xdr:col>
      <xdr:colOff>101600</xdr:colOff>
      <xdr:row>36</xdr:row>
      <xdr:rowOff>92621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83748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37526</xdr:rowOff>
    </xdr:from>
    <xdr:to>
      <xdr:col>76</xdr:col>
      <xdr:colOff>165100</xdr:colOff>
      <xdr:row>36</xdr:row>
      <xdr:rowOff>139126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69530</xdr:rowOff>
    </xdr:from>
    <xdr:to>
      <xdr:col>72</xdr:col>
      <xdr:colOff>38100</xdr:colOff>
      <xdr:row>36</xdr:row>
      <xdr:rowOff>171130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90790</xdr:rowOff>
    </xdr:from>
    <xdr:to>
      <xdr:col>67</xdr:col>
      <xdr:colOff>101600</xdr:colOff>
      <xdr:row>37</xdr:row>
      <xdr:rowOff>20940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37467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3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131931</xdr:rowOff>
    </xdr:from>
    <xdr:to>
      <xdr:col>85</xdr:col>
      <xdr:colOff>127000</xdr:colOff>
      <xdr:row>57</xdr:row>
      <xdr:rowOff>36306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33131"/>
          <a:ext cx="838200" cy="7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36306</xdr:rowOff>
    </xdr:from>
    <xdr:to>
      <xdr:col>81</xdr:col>
      <xdr:colOff>50800</xdr:colOff>
      <xdr:row>57</xdr:row>
      <xdr:rowOff>154420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08956"/>
          <a:ext cx="889000" cy="1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12516</xdr:rowOff>
    </xdr:from>
    <xdr:to>
      <xdr:col>76</xdr:col>
      <xdr:colOff>114300</xdr:colOff>
      <xdr:row>57</xdr:row>
      <xdr:rowOff>154420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785166"/>
          <a:ext cx="889000" cy="1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68558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46814</xdr:rowOff>
    </xdr:from>
    <xdr:to>
      <xdr:col>71</xdr:col>
      <xdr:colOff>177800</xdr:colOff>
      <xdr:row>57</xdr:row>
      <xdr:rowOff>12516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305114"/>
          <a:ext cx="889000" cy="48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73208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81131</xdr:rowOff>
    </xdr:from>
    <xdr:to>
      <xdr:col>85</xdr:col>
      <xdr:colOff>177800</xdr:colOff>
      <xdr:row>57</xdr:row>
      <xdr:rowOff>11281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104008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3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156956</xdr:rowOff>
    </xdr:from>
    <xdr:to>
      <xdr:col>81</xdr:col>
      <xdr:colOff>101600</xdr:colOff>
      <xdr:row>57</xdr:row>
      <xdr:rowOff>87106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5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103633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103620</xdr:rowOff>
    </xdr:from>
    <xdr:to>
      <xdr:col>76</xdr:col>
      <xdr:colOff>165100</xdr:colOff>
      <xdr:row>58</xdr:row>
      <xdr:rowOff>33770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50297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5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133166</xdr:rowOff>
    </xdr:from>
    <xdr:to>
      <xdr:col>72</xdr:col>
      <xdr:colOff>38100</xdr:colOff>
      <xdr:row>57</xdr:row>
      <xdr:rowOff>63316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79843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167464</xdr:rowOff>
    </xdr:from>
    <xdr:to>
      <xdr:col>67</xdr:col>
      <xdr:colOff>101600</xdr:colOff>
      <xdr:row>54</xdr:row>
      <xdr:rowOff>97614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2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114141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02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7677</xdr:rowOff>
    </xdr:from>
    <xdr:to>
      <xdr:col>85</xdr:col>
      <xdr:colOff>127000</xdr:colOff>
      <xdr:row>98</xdr:row>
      <xdr:rowOff>68266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09777"/>
          <a:ext cx="838200" cy="6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68193</xdr:rowOff>
    </xdr:from>
    <xdr:to>
      <xdr:col>81</xdr:col>
      <xdr:colOff>50800</xdr:colOff>
      <xdr:row>98</xdr:row>
      <xdr:rowOff>68266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70293"/>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68193</xdr:rowOff>
    </xdr:from>
    <xdr:to>
      <xdr:col>76</xdr:col>
      <xdr:colOff>114300</xdr:colOff>
      <xdr:row>98</xdr:row>
      <xdr:rowOff>74507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70293"/>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70869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65007</xdr:rowOff>
    </xdr:from>
    <xdr:to>
      <xdr:col>71</xdr:col>
      <xdr:colOff>177800</xdr:colOff>
      <xdr:row>98</xdr:row>
      <xdr:rowOff>74507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67107"/>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67966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75677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128327</xdr:rowOff>
    </xdr:from>
    <xdr:to>
      <xdr:col>85</xdr:col>
      <xdr:colOff>177800</xdr:colOff>
      <xdr:row>98</xdr:row>
      <xdr:rowOff>58477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106754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3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17466</xdr:rowOff>
    </xdr:from>
    <xdr:to>
      <xdr:col>81</xdr:col>
      <xdr:colOff>101600</xdr:colOff>
      <xdr:row>98</xdr:row>
      <xdr:rowOff>119066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110193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17393</xdr:rowOff>
    </xdr:from>
    <xdr:to>
      <xdr:col>76</xdr:col>
      <xdr:colOff>165100</xdr:colOff>
      <xdr:row>98</xdr:row>
      <xdr:rowOff>118993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110120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23707</xdr:rowOff>
    </xdr:from>
    <xdr:to>
      <xdr:col>72</xdr:col>
      <xdr:colOff>38100</xdr:colOff>
      <xdr:row>98</xdr:row>
      <xdr:rowOff>125307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116434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14207</xdr:rowOff>
    </xdr:from>
    <xdr:to>
      <xdr:col>67</xdr:col>
      <xdr:colOff>101600</xdr:colOff>
      <xdr:row>98</xdr:row>
      <xdr:rowOff>115807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106934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総務費については、増加となっており、類似団体平均を上回る状況となった。増加となったのは、公共施設等の改修や積立金の増加によるものと考えられる。</a:t>
          </a:r>
        </a:p>
        <a:p>
          <a:r>
            <a:rPr kumimoji="1" lang="ja-JP" altLang="en-US" sz="1300">
              <a:latin typeface="ＭＳ Ｐゴシック" panose="020B0600070205080204" pitchFamily="50" charset="-128"/>
              <a:ea typeface="ＭＳ Ｐゴシック" panose="020B0600070205080204" pitchFamily="50" charset="-128"/>
            </a:rPr>
            <a:t>民生費については、増加となっており、類似団体平均も下回る状況が続いている。増加となったのは、新型コロナウイルス感染症に伴う臨時給付金事業によるものと考えられる。</a:t>
          </a:r>
        </a:p>
        <a:p>
          <a:r>
            <a:rPr kumimoji="1" lang="ja-JP" altLang="en-US" sz="1300">
              <a:latin typeface="ＭＳ Ｐゴシック" panose="020B0600070205080204" pitchFamily="50" charset="-128"/>
              <a:ea typeface="ＭＳ Ｐゴシック" panose="020B0600070205080204" pitchFamily="50" charset="-128"/>
            </a:rPr>
            <a:t>衛生費については、増加となっており、類似団体平均も上回る状況が続いている。増加となったのは、新型コロナウイルス感染症ワクチン接種に係る費用や次期一般廃棄物最終処分場建設事業によるものと考えられる。</a:t>
          </a:r>
        </a:p>
        <a:p>
          <a:r>
            <a:rPr kumimoji="1" lang="ja-JP" altLang="en-US" sz="1300">
              <a:latin typeface="ＭＳ Ｐゴシック" panose="020B0600070205080204" pitchFamily="50" charset="-128"/>
              <a:ea typeface="ＭＳ Ｐゴシック" panose="020B0600070205080204" pitchFamily="50" charset="-128"/>
            </a:rPr>
            <a:t>土木費については、減少となっており、類似団体平均を下回る状況が続いている。減少となったのは、町道整備事業の終了によるものと考えられる。</a:t>
          </a:r>
        </a:p>
        <a:p>
          <a:r>
            <a:rPr kumimoji="1" lang="ja-JP" altLang="en-US" sz="1300">
              <a:latin typeface="ＭＳ Ｐゴシック" panose="020B0600070205080204" pitchFamily="50" charset="-128"/>
              <a:ea typeface="ＭＳ Ｐゴシック" panose="020B0600070205080204" pitchFamily="50" charset="-128"/>
            </a:rPr>
            <a:t>教育費については、増加となっているが、類似団体平均は上回る状況が続いている。増加となったのは、幼稚園、小学校施設の改修によるものと考えられる。</a:t>
          </a:r>
        </a:p>
        <a:p>
          <a:r>
            <a:rPr kumimoji="1" lang="ja-JP" altLang="en-US" sz="1300">
              <a:latin typeface="ＭＳ Ｐゴシック" panose="020B0600070205080204" pitchFamily="50" charset="-128"/>
              <a:ea typeface="ＭＳ Ｐゴシック" panose="020B0600070205080204" pitchFamily="50" charset="-128"/>
            </a:rPr>
            <a:t>その他の目的別歳出については、若干の増減はあるものの、類似団体平均を下回る状況となっている。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などの突発的な支出に対応するため、事業の精査や給与の独自削減等により歳出経費の削減のほか、町税等の徴収強化により自主財源の確保を継続的に実施し、財政調整基金への積み立てを行ってきた。実質単年度収支はマイナス値から年々回復しており、改善されている。</a:t>
          </a:r>
        </a:p>
        <a:p>
          <a:r>
            <a:rPr kumimoji="1" lang="ja-JP" altLang="en-US" sz="1400">
              <a:latin typeface="ＭＳ ゴシック" pitchFamily="49" charset="-128"/>
              <a:ea typeface="ＭＳ ゴシック" pitchFamily="49" charset="-128"/>
            </a:rPr>
            <a:t>　しかし、今後の人口減少や交付税の減少などにより厳しい財政状況が予想されることから、引き続き自主財源の確保及び歳出の抑制に努める。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連結対象全ての会計で、実質赤字及び資金不足は生じておらず、また、標準財政規模においてもほぼ全ての会計で横ばいとなっている。一般会計においては、</a:t>
          </a:r>
          <a:r>
            <a:rPr kumimoji="1" lang="en-US" altLang="ja-JP" sz="1400">
              <a:latin typeface="ＭＳ ゴシック" pitchFamily="49" charset="-128"/>
              <a:ea typeface="ＭＳ ゴシック" pitchFamily="49" charset="-128"/>
            </a:rPr>
            <a:t>7.65%</a:t>
          </a:r>
          <a:r>
            <a:rPr kumimoji="1" lang="ja-JP" altLang="en-US" sz="1400">
              <a:latin typeface="ＭＳ ゴシック" pitchFamily="49" charset="-128"/>
              <a:ea typeface="ＭＳ ゴシック" pitchFamily="49" charset="-128"/>
            </a:rPr>
            <a:t>と大幅な増加となっており、交付税の増加によるものと考えられる。</a:t>
          </a:r>
        </a:p>
        <a:p>
          <a:r>
            <a:rPr kumimoji="1" lang="ja-JP" altLang="en-US" sz="1400">
              <a:latin typeface="ＭＳ ゴシック" pitchFamily="49" charset="-128"/>
              <a:ea typeface="ＭＳ ゴシック" pitchFamily="49" charset="-128"/>
            </a:rPr>
            <a:t>　しかし、今後の人口減少や交付税の減少などにより厳しい財政状況が予想されることから、引き続き自主財源の確保及び歳出の抑制に努める。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6" workbookViewId="0">
      <selection activeCell="AF55" sqref="AF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6343800</v>
      </c>
      <c r="BO4" s="374"/>
      <c r="BP4" s="374"/>
      <c r="BQ4" s="374"/>
      <c r="BR4" s="374"/>
      <c r="BS4" s="374"/>
      <c r="BT4" s="374"/>
      <c r="BU4" s="375"/>
      <c r="BV4" s="373">
        <v>5910505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11.9</v>
      </c>
      <c r="CU4" s="380"/>
      <c r="CV4" s="380"/>
      <c r="CW4" s="380"/>
      <c r="CX4" s="380"/>
      <c r="CY4" s="380"/>
      <c r="CZ4" s="380"/>
      <c r="DA4" s="381"/>
      <c r="DB4" s="379">
        <v>4.2</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5994190</v>
      </c>
      <c r="BO5" s="411"/>
      <c r="BP5" s="411"/>
      <c r="BQ5" s="411"/>
      <c r="BR5" s="411"/>
      <c r="BS5" s="411"/>
      <c r="BT5" s="411"/>
      <c r="BU5" s="412"/>
      <c r="BV5" s="410">
        <v>5681815</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77.400000000000006</v>
      </c>
      <c r="CU5" s="408"/>
      <c r="CV5" s="408"/>
      <c r="CW5" s="408"/>
      <c r="CX5" s="408"/>
      <c r="CY5" s="408"/>
      <c r="CZ5" s="408"/>
      <c r="DA5" s="409"/>
      <c r="DB5" s="407">
        <v>85.2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349610</v>
      </c>
      <c r="BO6" s="411"/>
      <c r="BP6" s="411"/>
      <c r="BQ6" s="411"/>
      <c r="BR6" s="411"/>
      <c r="BS6" s="411"/>
      <c r="BT6" s="411"/>
      <c r="BU6" s="412"/>
      <c r="BV6" s="410">
        <v>228690</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80.400000000000006</v>
      </c>
      <c r="CU6" s="448"/>
      <c r="CV6" s="448"/>
      <c r="CW6" s="448"/>
      <c r="CX6" s="448"/>
      <c r="CY6" s="448"/>
      <c r="CZ6" s="448"/>
      <c r="DA6" s="449"/>
      <c r="DB6" s="447">
        <v>88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1051</v>
      </c>
      <c r="BO7" s="411"/>
      <c r="BP7" s="411"/>
      <c r="BQ7" s="411"/>
      <c r="BR7" s="411"/>
      <c r="BS7" s="411"/>
      <c r="BT7" s="411"/>
      <c r="BU7" s="412"/>
      <c r="BV7" s="410">
        <v>119260</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2940491</v>
      </c>
      <c r="CU7" s="411"/>
      <c r="CV7" s="411"/>
      <c r="CW7" s="411"/>
      <c r="CX7" s="411"/>
      <c r="CY7" s="411"/>
      <c r="CZ7" s="411"/>
      <c r="DA7" s="412"/>
      <c r="DB7" s="410">
        <v>2599795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106</v>
      </c>
      <c r="AV8" s="443"/>
      <c r="AW8" s="443"/>
      <c r="AX8" s="443"/>
      <c r="AY8" s="444" t="s">
        <v>110</v>
      </c>
      <c r="AZ8" s="445"/>
      <c r="BA8" s="445"/>
      <c r="BB8" s="445"/>
      <c r="BC8" s="445"/>
      <c r="BD8" s="445"/>
      <c r="BE8" s="445"/>
      <c r="BF8" s="445"/>
      <c r="BG8" s="445"/>
      <c r="BH8" s="445"/>
      <c r="BI8" s="445"/>
      <c r="BJ8" s="445"/>
      <c r="BK8" s="445"/>
      <c r="BL8" s="445"/>
      <c r="BM8" s="446"/>
      <c r="BN8" s="410">
        <v>348559</v>
      </c>
      <c r="BO8" s="411"/>
      <c r="BP8" s="411"/>
      <c r="BQ8" s="411"/>
      <c r="BR8" s="411"/>
      <c r="BS8" s="411"/>
      <c r="BT8" s="411"/>
      <c r="BU8" s="412"/>
      <c r="BV8" s="410">
        <v>109430</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0.24</v>
      </c>
      <c r="CU8" s="451"/>
      <c r="CV8" s="451"/>
      <c r="CW8" s="451"/>
      <c r="CX8" s="451"/>
      <c r="CY8" s="451"/>
      <c r="CZ8" s="451"/>
      <c r="DA8" s="452"/>
      <c r="DB8" s="450">
        <v>0.25</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4722</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239129</v>
      </c>
      <c r="BO9" s="411"/>
      <c r="BP9" s="411"/>
      <c r="BQ9" s="411"/>
      <c r="BR9" s="411"/>
      <c r="BS9" s="411"/>
      <c r="BT9" s="411"/>
      <c r="BU9" s="412"/>
      <c r="BV9" s="410">
        <v>28972</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13</v>
      </c>
      <c r="CU9" s="408"/>
      <c r="CV9" s="408"/>
      <c r="CW9" s="408"/>
      <c r="CX9" s="408"/>
      <c r="CY9" s="408"/>
      <c r="CZ9" s="408"/>
      <c r="DA9" s="409"/>
      <c r="DB9" s="407">
        <v>10.5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5415</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425</v>
      </c>
      <c r="BO10" s="411"/>
      <c r="BP10" s="411"/>
      <c r="BQ10" s="411"/>
      <c r="BR10" s="411"/>
      <c r="BS10" s="411"/>
      <c r="BT10" s="411"/>
      <c r="BU10" s="412"/>
      <c r="BV10" s="410">
        <v>62611</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4595</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127</v>
      </c>
      <c r="AV12" s="443"/>
      <c r="AW12" s="443"/>
      <c r="AX12" s="443"/>
      <c r="AY12" s="444" t="s">
        <v>137</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51239</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131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4567</v>
      </c>
      <c r="S13" s="495"/>
      <c r="T13" s="495"/>
      <c r="U13" s="495"/>
      <c r="V13" s="496"/>
      <c r="W13" s="426" t="s">
        <v>141</v>
      </c>
      <c r="X13" s="427"/>
      <c r="Y13" s="427"/>
      <c r="Z13" s="427"/>
      <c r="AA13" s="427"/>
      <c r="AB13" s="417"/>
      <c r="AC13" s="461">
        <v>1101</v>
      </c>
      <c r="AD13" s="462"/>
      <c r="AE13" s="462"/>
      <c r="AF13" s="462"/>
      <c r="AG13" s="504"/>
      <c r="AH13" s="461">
        <v>1262</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239554</v>
      </c>
      <c r="BO13" s="411"/>
      <c r="BP13" s="411"/>
      <c r="BQ13" s="411"/>
      <c r="BR13" s="411"/>
      <c r="BS13" s="411"/>
      <c r="BT13" s="411"/>
      <c r="BU13" s="412"/>
      <c r="BV13" s="410">
        <v>40344</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7.8</v>
      </c>
      <c r="CU13" s="408"/>
      <c r="CV13" s="408"/>
      <c r="CW13" s="408"/>
      <c r="CX13" s="408"/>
      <c r="CY13" s="408"/>
      <c r="CZ13" s="408"/>
      <c r="DA13" s="409"/>
      <c r="DB13" s="407">
        <v>7.8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4766</v>
      </c>
      <c r="S14" s="495"/>
      <c r="T14" s="495"/>
      <c r="U14" s="495"/>
      <c r="V14" s="496"/>
      <c r="W14" s="400"/>
      <c r="X14" s="401"/>
      <c r="Y14" s="401"/>
      <c r="Z14" s="401"/>
      <c r="AA14" s="401"/>
      <c r="AB14" s="390"/>
      <c r="AC14" s="497">
        <v>39.799999999999997</v>
      </c>
      <c r="AD14" s="498"/>
      <c r="AE14" s="498"/>
      <c r="AF14" s="498"/>
      <c r="AG14" s="499"/>
      <c r="AH14" s="497">
        <v>39.200000000000003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139</v>
      </c>
      <c r="CU14" s="509"/>
      <c r="CV14" s="509"/>
      <c r="CW14" s="509"/>
      <c r="CX14" s="509"/>
      <c r="CY14" s="509"/>
      <c r="CZ14" s="509"/>
      <c r="DA14" s="510"/>
      <c r="DB14" s="508" t="s">
        <v>148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4727</v>
      </c>
      <c r="S15" s="495"/>
      <c r="T15" s="495"/>
      <c r="U15" s="495"/>
      <c r="V15" s="496"/>
      <c r="W15" s="426" t="s">
        <v>150</v>
      </c>
      <c r="X15" s="427"/>
      <c r="Y15" s="427"/>
      <c r="Z15" s="427"/>
      <c r="AA15" s="427"/>
      <c r="AB15" s="417"/>
      <c r="AC15" s="461">
        <v>450</v>
      </c>
      <c r="AD15" s="462"/>
      <c r="AE15" s="462"/>
      <c r="AF15" s="462"/>
      <c r="AG15" s="504"/>
      <c r="AH15" s="461">
        <v>648</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588726</v>
      </c>
      <c r="BO15" s="374"/>
      <c r="BP15" s="374"/>
      <c r="BQ15" s="374"/>
      <c r="BR15" s="374"/>
      <c r="BS15" s="374"/>
      <c r="BT15" s="374"/>
      <c r="BU15" s="375"/>
      <c r="BV15" s="373">
        <v>601018</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16.3</v>
      </c>
      <c r="AD16" s="498"/>
      <c r="AE16" s="498"/>
      <c r="AF16" s="498"/>
      <c r="AG16" s="499"/>
      <c r="AH16" s="497">
        <v>20.100000000000001</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2677886</v>
      </c>
      <c r="BO16" s="411"/>
      <c r="BP16" s="411"/>
      <c r="BQ16" s="411"/>
      <c r="BR16" s="411"/>
      <c r="BS16" s="411"/>
      <c r="BT16" s="411"/>
      <c r="BU16" s="412"/>
      <c r="BV16" s="410">
        <v>2363621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1213</v>
      </c>
      <c r="AD17" s="462"/>
      <c r="AE17" s="462"/>
      <c r="AF17" s="462"/>
      <c r="AG17" s="504"/>
      <c r="AH17" s="461">
        <v>1311</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739808</v>
      </c>
      <c r="BO17" s="411"/>
      <c r="BP17" s="411"/>
      <c r="BQ17" s="411"/>
      <c r="BR17" s="411"/>
      <c r="BS17" s="411"/>
      <c r="BT17" s="411"/>
      <c r="BU17" s="412"/>
      <c r="BV17" s="410">
        <v>758343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160</v>
      </c>
      <c r="C18" s="453"/>
      <c r="D18" s="453"/>
      <c r="E18" s="536"/>
      <c r="F18" s="536"/>
      <c r="G18" s="536"/>
      <c r="H18" s="536"/>
      <c r="I18" s="536"/>
      <c r="J18" s="536"/>
      <c r="K18" s="536"/>
      <c r="L18" s="537">
        <v>397.72</v>
      </c>
      <c r="M18" s="537"/>
      <c r="N18" s="537"/>
      <c r="O18" s="537"/>
      <c r="P18" s="537"/>
      <c r="Q18" s="537"/>
      <c r="R18" s="538"/>
      <c r="S18" s="538"/>
      <c r="T18" s="538"/>
      <c r="U18" s="538"/>
      <c r="V18" s="539"/>
      <c r="W18" s="428"/>
      <c r="X18" s="429"/>
      <c r="Y18" s="429"/>
      <c r="Z18" s="429"/>
      <c r="AA18" s="429"/>
      <c r="AB18" s="420"/>
      <c r="AC18" s="540">
        <v>43.9</v>
      </c>
      <c r="AD18" s="541"/>
      <c r="AE18" s="541"/>
      <c r="AF18" s="541"/>
      <c r="AG18" s="542"/>
      <c r="AH18" s="540">
        <v>40.700000000000003</v>
      </c>
      <c r="AI18" s="541"/>
      <c r="AJ18" s="541"/>
      <c r="AK18" s="541"/>
      <c r="AL18" s="543"/>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2292461</v>
      </c>
      <c r="BO18" s="411"/>
      <c r="BP18" s="411"/>
      <c r="BQ18" s="411"/>
      <c r="BR18" s="411"/>
      <c r="BS18" s="411"/>
      <c r="BT18" s="411"/>
      <c r="BU18" s="412"/>
      <c r="BV18" s="410">
        <v>2227232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162</v>
      </c>
      <c r="C19" s="453"/>
      <c r="D19" s="453"/>
      <c r="E19" s="536"/>
      <c r="F19" s="536"/>
      <c r="G19" s="536"/>
      <c r="H19" s="536"/>
      <c r="I19" s="536"/>
      <c r="J19" s="536"/>
      <c r="K19" s="536"/>
      <c r="L19" s="544">
        <v>12</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3753563</v>
      </c>
      <c r="BO19" s="411"/>
      <c r="BP19" s="411"/>
      <c r="BQ19" s="411"/>
      <c r="BR19" s="411"/>
      <c r="BS19" s="411"/>
      <c r="BT19" s="411"/>
      <c r="BU19" s="412"/>
      <c r="BV19" s="410">
        <v>3386087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164</v>
      </c>
      <c r="C20" s="453"/>
      <c r="D20" s="453"/>
      <c r="E20" s="536"/>
      <c r="F20" s="536"/>
      <c r="G20" s="536"/>
      <c r="H20" s="536"/>
      <c r="I20" s="536"/>
      <c r="J20" s="536"/>
      <c r="K20" s="536"/>
      <c r="L20" s="544">
        <v>1958</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165</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5572580</v>
      </c>
      <c r="BO22" s="374"/>
      <c r="BP22" s="374"/>
      <c r="BQ22" s="374"/>
      <c r="BR22" s="374"/>
      <c r="BS22" s="374"/>
      <c r="BT22" s="374"/>
      <c r="BU22" s="375"/>
      <c r="BV22" s="373">
        <v>5038011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4917698</v>
      </c>
      <c r="BO23" s="411"/>
      <c r="BP23" s="411"/>
      <c r="BQ23" s="411"/>
      <c r="BR23" s="411"/>
      <c r="BS23" s="411"/>
      <c r="BT23" s="411"/>
      <c r="BU23" s="412"/>
      <c r="BV23" s="410">
        <v>4661131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174</v>
      </c>
      <c r="F24" s="440"/>
      <c r="G24" s="440"/>
      <c r="H24" s="440"/>
      <c r="I24" s="440"/>
      <c r="J24" s="440"/>
      <c r="K24" s="441"/>
      <c r="L24" s="461">
        <v>1</v>
      </c>
      <c r="M24" s="462"/>
      <c r="N24" s="462"/>
      <c r="O24" s="462"/>
      <c r="P24" s="504"/>
      <c r="Q24" s="461">
        <v>6110</v>
      </c>
      <c r="R24" s="462"/>
      <c r="S24" s="462"/>
      <c r="T24" s="462"/>
      <c r="U24" s="462"/>
      <c r="V24" s="504"/>
      <c r="W24" s="556"/>
      <c r="X24" s="557"/>
      <c r="Y24" s="558"/>
      <c r="Z24" s="460" t="s">
        <v>175</v>
      </c>
      <c r="AA24" s="440"/>
      <c r="AB24" s="440"/>
      <c r="AC24" s="440"/>
      <c r="AD24" s="440"/>
      <c r="AE24" s="440"/>
      <c r="AF24" s="440"/>
      <c r="AG24" s="441"/>
      <c r="AH24" s="461">
        <v>78</v>
      </c>
      <c r="AI24" s="462"/>
      <c r="AJ24" s="462"/>
      <c r="AK24" s="462"/>
      <c r="AL24" s="504"/>
      <c r="AM24" s="461">
        <v>242736</v>
      </c>
      <c r="AN24" s="462"/>
      <c r="AO24" s="462"/>
      <c r="AP24" s="462"/>
      <c r="AQ24" s="462"/>
      <c r="AR24" s="504"/>
      <c r="AS24" s="461">
        <v>3112</v>
      </c>
      <c r="AT24" s="462"/>
      <c r="AU24" s="462"/>
      <c r="AV24" s="462"/>
      <c r="AW24" s="462"/>
      <c r="AX24" s="463"/>
      <c r="AY24" s="529" t="s">
        <v>176</v>
      </c>
      <c r="AZ24" s="530"/>
      <c r="BA24" s="530"/>
      <c r="BB24" s="530"/>
      <c r="BC24" s="530"/>
      <c r="BD24" s="530"/>
      <c r="BE24" s="530"/>
      <c r="BF24" s="530"/>
      <c r="BG24" s="530"/>
      <c r="BH24" s="530"/>
      <c r="BI24" s="530"/>
      <c r="BJ24" s="530"/>
      <c r="BK24" s="530"/>
      <c r="BL24" s="530"/>
      <c r="BM24" s="531"/>
      <c r="BN24" s="410">
        <v>3808110</v>
      </c>
      <c r="BO24" s="411"/>
      <c r="BP24" s="411"/>
      <c r="BQ24" s="411"/>
      <c r="BR24" s="411"/>
      <c r="BS24" s="411"/>
      <c r="BT24" s="411"/>
      <c r="BU24" s="412"/>
      <c r="BV24" s="410">
        <v>3191626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177</v>
      </c>
      <c r="F25" s="440"/>
      <c r="G25" s="440"/>
      <c r="H25" s="440"/>
      <c r="I25" s="440"/>
      <c r="J25" s="440"/>
      <c r="K25" s="441"/>
      <c r="L25" s="461">
        <v>1</v>
      </c>
      <c r="M25" s="462"/>
      <c r="N25" s="462"/>
      <c r="O25" s="462"/>
      <c r="P25" s="504"/>
      <c r="Q25" s="461">
        <v>5180</v>
      </c>
      <c r="R25" s="462"/>
      <c r="S25" s="462"/>
      <c r="T25" s="462"/>
      <c r="U25" s="462"/>
      <c r="V25" s="504"/>
      <c r="W25" s="556"/>
      <c r="X25" s="557"/>
      <c r="Y25" s="558"/>
      <c r="Z25" s="460" t="s">
        <v>178</v>
      </c>
      <c r="AA25" s="440"/>
      <c r="AB25" s="440"/>
      <c r="AC25" s="440"/>
      <c r="AD25" s="440"/>
      <c r="AE25" s="440"/>
      <c r="AF25" s="440"/>
      <c r="AG25" s="441"/>
      <c r="AH25" s="461" t="s">
        <v>139</v>
      </c>
      <c r="AI25" s="462"/>
      <c r="AJ25" s="462"/>
      <c r="AK25" s="462"/>
      <c r="AL25" s="504"/>
      <c r="AM25" s="461" t="s">
        <v>139</v>
      </c>
      <c r="AN25" s="462"/>
      <c r="AO25" s="462"/>
      <c r="AP25" s="462"/>
      <c r="AQ25" s="462"/>
      <c r="AR25" s="504"/>
      <c r="AS25" s="461" t="s">
        <v>139</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550329</v>
      </c>
      <c r="BO25" s="374"/>
      <c r="BP25" s="374"/>
      <c r="BQ25" s="374"/>
      <c r="BR25" s="374"/>
      <c r="BS25" s="374"/>
      <c r="BT25" s="374"/>
      <c r="BU25" s="375"/>
      <c r="BV25" s="373">
        <v>376871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180</v>
      </c>
      <c r="F26" s="440"/>
      <c r="G26" s="440"/>
      <c r="H26" s="440"/>
      <c r="I26" s="440"/>
      <c r="J26" s="440"/>
      <c r="K26" s="441"/>
      <c r="L26" s="461">
        <v>1</v>
      </c>
      <c r="M26" s="462"/>
      <c r="N26" s="462"/>
      <c r="O26" s="462"/>
      <c r="P26" s="504"/>
      <c r="Q26" s="461">
        <v>4900</v>
      </c>
      <c r="R26" s="462"/>
      <c r="S26" s="462"/>
      <c r="T26" s="462"/>
      <c r="U26" s="462"/>
      <c r="V26" s="504"/>
      <c r="W26" s="556"/>
      <c r="X26" s="557"/>
      <c r="Y26" s="558"/>
      <c r="Z26" s="460" t="s">
        <v>181</v>
      </c>
      <c r="AA26" s="562"/>
      <c r="AB26" s="562"/>
      <c r="AC26" s="562"/>
      <c r="AD26" s="562"/>
      <c r="AE26" s="562"/>
      <c r="AF26" s="562"/>
      <c r="AG26" s="563"/>
      <c r="AH26" s="461" t="s">
        <v>139</v>
      </c>
      <c r="AI26" s="462"/>
      <c r="AJ26" s="462"/>
      <c r="AK26" s="462"/>
      <c r="AL26" s="504"/>
      <c r="AM26" s="461" t="s">
        <v>139</v>
      </c>
      <c r="AN26" s="462"/>
      <c r="AO26" s="462"/>
      <c r="AP26" s="462"/>
      <c r="AQ26" s="462"/>
      <c r="AR26" s="504"/>
      <c r="AS26" s="461" t="s">
        <v>139</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139</v>
      </c>
      <c r="BO26" s="411"/>
      <c r="BP26" s="411"/>
      <c r="BQ26" s="411"/>
      <c r="BR26" s="411"/>
      <c r="BS26" s="411"/>
      <c r="BT26" s="411"/>
      <c r="BU26" s="412"/>
      <c r="BV26" s="410" t="s">
        <v>139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2220</v>
      </c>
      <c r="R27" s="462"/>
      <c r="S27" s="462"/>
      <c r="T27" s="462"/>
      <c r="U27" s="462"/>
      <c r="V27" s="504"/>
      <c r="W27" s="556"/>
      <c r="X27" s="557"/>
      <c r="Y27" s="558"/>
      <c r="Z27" s="460" t="s">
        <v>184</v>
      </c>
      <c r="AA27" s="440"/>
      <c r="AB27" s="440"/>
      <c r="AC27" s="440"/>
      <c r="AD27" s="440"/>
      <c r="AE27" s="440"/>
      <c r="AF27" s="440"/>
      <c r="AG27" s="441"/>
      <c r="AH27" s="461">
        <v>18</v>
      </c>
      <c r="AI27" s="462"/>
      <c r="AJ27" s="462"/>
      <c r="AK27" s="462"/>
      <c r="AL27" s="504"/>
      <c r="AM27" s="461">
        <v>53824</v>
      </c>
      <c r="AN27" s="462"/>
      <c r="AO27" s="462"/>
      <c r="AP27" s="462"/>
      <c r="AQ27" s="462"/>
      <c r="AR27" s="504"/>
      <c r="AS27" s="461">
        <v>2990</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32">
        <v>6460</v>
      </c>
      <c r="BO27" s="533"/>
      <c r="BP27" s="533"/>
      <c r="BQ27" s="533"/>
      <c r="BR27" s="533"/>
      <c r="BS27" s="533"/>
      <c r="BT27" s="533"/>
      <c r="BU27" s="534"/>
      <c r="BV27" s="532">
        <v>6460</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1780</v>
      </c>
      <c r="R28" s="462"/>
      <c r="S28" s="462"/>
      <c r="T28" s="462"/>
      <c r="U28" s="462"/>
      <c r="V28" s="504"/>
      <c r="W28" s="556"/>
      <c r="X28" s="557"/>
      <c r="Y28" s="558"/>
      <c r="Z28" s="460" t="s">
        <v>187</v>
      </c>
      <c r="AA28" s="440"/>
      <c r="AB28" s="440"/>
      <c r="AC28" s="440"/>
      <c r="AD28" s="440"/>
      <c r="AE28" s="440"/>
      <c r="AF28" s="440"/>
      <c r="AG28" s="441"/>
      <c r="AH28" s="461" t="s">
        <v>139</v>
      </c>
      <c r="AI28" s="462"/>
      <c r="AJ28" s="462"/>
      <c r="AK28" s="462"/>
      <c r="AL28" s="504"/>
      <c r="AM28" s="461" t="s">
        <v>139</v>
      </c>
      <c r="AN28" s="462"/>
      <c r="AO28" s="462"/>
      <c r="AP28" s="462"/>
      <c r="AQ28" s="462"/>
      <c r="AR28" s="504"/>
      <c r="AS28" s="461" t="s">
        <v>139</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849414</v>
      </c>
      <c r="BO28" s="374"/>
      <c r="BP28" s="374"/>
      <c r="BQ28" s="374"/>
      <c r="BR28" s="374"/>
      <c r="BS28" s="374"/>
      <c r="BT28" s="374"/>
      <c r="BU28" s="375"/>
      <c r="BV28" s="373">
        <v>848989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8</v>
      </c>
      <c r="M29" s="462"/>
      <c r="N29" s="462"/>
      <c r="O29" s="462"/>
      <c r="P29" s="504"/>
      <c r="Q29" s="461">
        <v>1480</v>
      </c>
      <c r="R29" s="462"/>
      <c r="S29" s="462"/>
      <c r="T29" s="462"/>
      <c r="U29" s="462"/>
      <c r="V29" s="504"/>
      <c r="W29" s="559"/>
      <c r="X29" s="560"/>
      <c r="Y29" s="561"/>
      <c r="Z29" s="460" t="s">
        <v>190</v>
      </c>
      <c r="AA29" s="440"/>
      <c r="AB29" s="440"/>
      <c r="AC29" s="440"/>
      <c r="AD29" s="440"/>
      <c r="AE29" s="440"/>
      <c r="AF29" s="440"/>
      <c r="AG29" s="441"/>
      <c r="AH29" s="461">
        <v>96</v>
      </c>
      <c r="AI29" s="462"/>
      <c r="AJ29" s="462"/>
      <c r="AK29" s="462"/>
      <c r="AL29" s="504"/>
      <c r="AM29" s="461">
        <v>296560</v>
      </c>
      <c r="AN29" s="462"/>
      <c r="AO29" s="462"/>
      <c r="AP29" s="462"/>
      <c r="AQ29" s="462"/>
      <c r="AR29" s="504"/>
      <c r="AS29" s="461">
        <v>3089</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670347</v>
      </c>
      <c r="BO29" s="411"/>
      <c r="BP29" s="411"/>
      <c r="BQ29" s="411"/>
      <c r="BR29" s="411"/>
      <c r="BS29" s="411"/>
      <c r="BT29" s="411"/>
      <c r="BU29" s="412"/>
      <c r="BV29" s="410">
        <v>620484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40">
        <v>98.3</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2404247</v>
      </c>
      <c r="BO30" s="533"/>
      <c r="BP30" s="533"/>
      <c r="BQ30" s="533"/>
      <c r="BR30" s="533"/>
      <c r="BS30" s="533"/>
      <c r="BT30" s="533"/>
      <c r="BU30" s="534"/>
      <c r="BV30" s="532">
        <v>2258723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199</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根室北部消防事務組合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国民健康保険診療所事業特別会計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根室北部廃棄物処理広域連合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介護保険事業特別会計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根室北部衛生組合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後期高齢者医療事業特別会計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571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7"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79" t="s">
        <v>557</v>
      </c>
      <c r="D34" s="1179"/>
      <c r="E34" s="1180"/>
      <c r="F34" s="32">
        <v>8.23</v>
      </c>
      <c r="G34" s="33">
        <v>3.33</v>
      </c>
      <c r="H34" s="33">
        <v>3.22</v>
      </c>
      <c r="I34" s="33">
        <v>4.2</v>
      </c>
      <c r="J34" s="34">
        <v>11.85</v>
      </c>
      <c r="K34" s="22"/>
      <c r="L34" s="22"/>
      <c r="M34" s="22"/>
      <c r="N34" s="22"/>
      <c r="O34" s="22"/>
      <c r="P34" s="22"/>
    </row>
    <row r="35" spans="1:16" ht="39" customHeight="1" x14ac:dyDescent="0.15">
      <c r="A35" s="22"/>
      <c r="B35" s="35"/>
      <c r="C35" s="1173" t="s">
        <v>558</v>
      </c>
      <c r="D35" s="1174"/>
      <c r="E35" s="1175"/>
      <c r="F35" s="36">
        <v>2.31</v>
      </c>
      <c r="G35" s="37">
        <v>2.46</v>
      </c>
      <c r="H35" s="37">
        <v>2.86</v>
      </c>
      <c r="I35" s="37">
        <v>3.45</v>
      </c>
      <c r="J35" s="38">
        <v>3.03</v>
      </c>
      <c r="K35" s="22"/>
      <c r="L35" s="22"/>
      <c r="M35" s="22"/>
      <c r="N35" s="22"/>
      <c r="O35" s="22"/>
      <c r="P35" s="22"/>
    </row>
    <row r="36" spans="1:16" ht="39" customHeight="1" x14ac:dyDescent="0.15">
      <c r="A36" s="22"/>
      <c r="B36" s="35"/>
      <c r="C36" s="1173" t="s">
        <v>559</v>
      </c>
      <c r="D36" s="1174"/>
      <c r="E36" s="1175"/>
      <c r="F36" s="36">
        <v>0.62</v>
      </c>
      <c r="G36" s="37">
        <v>0.24</v>
      </c>
      <c r="H36" s="37">
        <v>0.33</v>
      </c>
      <c r="I36" s="37">
        <v>7.0000000000000007E-2</v>
      </c>
      <c r="J36" s="38">
        <v>0.81</v>
      </c>
      <c r="K36" s="22"/>
      <c r="L36" s="22"/>
      <c r="M36" s="22"/>
      <c r="N36" s="22"/>
      <c r="O36" s="22"/>
      <c r="P36" s="22"/>
    </row>
    <row r="37" spans="1:16" ht="39" customHeight="1" x14ac:dyDescent="0.15">
      <c r="A37" s="22"/>
      <c r="B37" s="35"/>
      <c r="C37" s="1173" t="s">
        <v>560</v>
      </c>
      <c r="D37" s="1174"/>
      <c r="E37" s="1175"/>
      <c r="F37" s="36">
        <v>0.77</v>
      </c>
      <c r="G37" s="37">
        <v>0.24</v>
      </c>
      <c r="H37" s="37">
        <v>0.77</v>
      </c>
      <c r="I37" s="37">
        <v>0.27</v>
      </c>
      <c r="J37" s="38">
        <v>0.21</v>
      </c>
      <c r="K37" s="22"/>
      <c r="L37" s="22"/>
      <c r="M37" s="22"/>
      <c r="N37" s="22"/>
      <c r="O37" s="22"/>
      <c r="P37" s="22"/>
    </row>
    <row r="38" spans="1:16" ht="39" customHeight="1" x14ac:dyDescent="0.15">
      <c r="A38" s="22"/>
      <c r="B38" s="35"/>
      <c r="C38" s="1173" t="s">
        <v>561</v>
      </c>
      <c r="D38" s="1174"/>
      <c r="E38" s="1175"/>
      <c r="F38" s="36">
        <v>0.01</v>
      </c>
      <c r="G38" s="37">
        <v>0.04</v>
      </c>
      <c r="H38" s="37">
        <v>7.0000000000000007E-2</v>
      </c>
      <c r="I38" s="37">
        <v>0.08</v>
      </c>
      <c r="J38" s="38">
        <v>0.09</v>
      </c>
      <c r="K38" s="22"/>
      <c r="L38" s="22"/>
      <c r="M38" s="22"/>
      <c r="N38" s="22"/>
      <c r="O38" s="22"/>
      <c r="P38" s="22"/>
    </row>
    <row r="39" spans="1:16" ht="39" customHeight="1" x14ac:dyDescent="0.15">
      <c r="A39" s="22"/>
      <c r="B39" s="35"/>
      <c r="C39" s="1173" t="s">
        <v>562</v>
      </c>
      <c r="D39" s="1174"/>
      <c r="E39" s="1175"/>
      <c r="F39" s="36">
        <v>0</v>
      </c>
      <c r="G39" s="37">
        <v>0.02</v>
      </c>
      <c r="H39" s="37">
        <v>0.01</v>
      </c>
      <c r="I39" s="37">
        <v>0</v>
      </c>
      <c r="J39" s="38">
        <v>0.02</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563</v>
      </c>
      <c r="D42" s="1174"/>
      <c r="E42" s="1175"/>
      <c r="F42" s="36" t="s">
        <v>509</v>
      </c>
      <c r="G42" s="37" t="s">
        <v>509</v>
      </c>
      <c r="H42" s="37" t="s">
        <v>509</v>
      </c>
      <c r="I42" s="37" t="s">
        <v>509</v>
      </c>
      <c r="J42" s="38" t="s">
        <v>509</v>
      </c>
      <c r="K42" s="22"/>
      <c r="L42" s="22"/>
      <c r="M42" s="22"/>
      <c r="N42" s="22"/>
      <c r="O42" s="22"/>
      <c r="P42" s="22"/>
    </row>
    <row r="43" spans="1:16" ht="39" customHeight="1" thickBot="1" x14ac:dyDescent="0.2">
      <c r="A43" s="22"/>
      <c r="B43" s="40"/>
      <c r="C43" s="1176" t="s">
        <v>564</v>
      </c>
      <c r="D43" s="1177"/>
      <c r="E43" s="1178"/>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U42ls8bHm6/9jz1BV7LY2H0pBFSASoityR5m6DO09F53038LzexrTLTT7ZDe+AtUjvYyG++kvvANBWUZDvqkg==" saltValue="fnVwk9wiaZOT87MSSAk7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414</v>
      </c>
      <c r="L45" s="60">
        <v>378</v>
      </c>
      <c r="M45" s="60">
        <v>384</v>
      </c>
      <c r="N45" s="60">
        <v>369</v>
      </c>
      <c r="O45" s="61">
        <v>502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509</v>
      </c>
      <c r="L46" s="64" t="s">
        <v>509</v>
      </c>
      <c r="M46" s="64" t="s">
        <v>509</v>
      </c>
      <c r="N46" s="64" t="s">
        <v>509</v>
      </c>
      <c r="O46" s="65" t="s">
        <v>509</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509</v>
      </c>
      <c r="L47" s="64" t="s">
        <v>509</v>
      </c>
      <c r="M47" s="64" t="s">
        <v>509</v>
      </c>
      <c r="N47" s="64" t="s">
        <v>509</v>
      </c>
      <c r="O47" s="65" t="s">
        <v>509</v>
      </c>
      <c r="P47" s="48"/>
      <c r="Q47" s="48"/>
      <c r="R47" s="48"/>
      <c r="S47" s="48"/>
      <c r="T47" s="48"/>
      <c r="U47" s="48"/>
    </row>
    <row r="48" spans="1:21" ht="30.75" customHeight="1" x14ac:dyDescent="0.15">
      <c r="A48" s="48"/>
      <c r="B48" s="1183"/>
      <c r="C48" s="1184"/>
      <c r="D48" s="62"/>
      <c r="E48" s="1189" t="s">
        <v>15</v>
      </c>
      <c r="F48" s="1189"/>
      <c r="G48" s="1189"/>
      <c r="H48" s="1189"/>
      <c r="I48" s="1189"/>
      <c r="J48" s="1190"/>
      <c r="K48" s="63">
        <v>82</v>
      </c>
      <c r="L48" s="64">
        <v>68</v>
      </c>
      <c r="M48" s="64">
        <v>67</v>
      </c>
      <c r="N48" s="64">
        <v>68</v>
      </c>
      <c r="O48" s="65">
        <v>64</v>
      </c>
      <c r="P48" s="48"/>
      <c r="Q48" s="48"/>
      <c r="R48" s="48"/>
      <c r="S48" s="48"/>
      <c r="T48" s="48"/>
      <c r="U48" s="48"/>
    </row>
    <row r="49" spans="1:21" ht="30.75" customHeight="1" x14ac:dyDescent="0.15">
      <c r="A49" s="48"/>
      <c r="B49" s="1183"/>
      <c r="C49" s="1184"/>
      <c r="D49" s="62"/>
      <c r="E49" s="1189" t="s">
        <v>16</v>
      </c>
      <c r="F49" s="1189"/>
      <c r="G49" s="1189"/>
      <c r="H49" s="1189"/>
      <c r="I49" s="1189"/>
      <c r="J49" s="1190"/>
      <c r="K49" s="63">
        <v>94</v>
      </c>
      <c r="L49" s="64">
        <v>97</v>
      </c>
      <c r="M49" s="64">
        <v>92</v>
      </c>
      <c r="N49" s="64">
        <v>78</v>
      </c>
      <c r="O49" s="65">
        <v>61</v>
      </c>
      <c r="P49" s="48"/>
      <c r="Q49" s="48"/>
      <c r="R49" s="48"/>
      <c r="S49" s="48"/>
      <c r="T49" s="48"/>
      <c r="U49" s="48"/>
    </row>
    <row r="50" spans="1:21" ht="30.75" customHeight="1" x14ac:dyDescent="0.15">
      <c r="A50" s="48"/>
      <c r="B50" s="1183"/>
      <c r="C50" s="1184"/>
      <c r="D50" s="62"/>
      <c r="E50" s="1189" t="s">
        <v>17</v>
      </c>
      <c r="F50" s="1189"/>
      <c r="G50" s="1189"/>
      <c r="H50" s="1189"/>
      <c r="I50" s="1189"/>
      <c r="J50" s="1190"/>
      <c r="K50" s="63">
        <v>5</v>
      </c>
      <c r="L50" s="64" t="s">
        <v>509</v>
      </c>
      <c r="M50" s="64" t="s">
        <v>509</v>
      </c>
      <c r="N50" s="64" t="s">
        <v>509</v>
      </c>
      <c r="O50" s="65" t="s">
        <v>509</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384</v>
      </c>
      <c r="L52" s="64">
        <v>378</v>
      </c>
      <c r="M52" s="64">
        <v>359</v>
      </c>
      <c r="N52" s="64">
        <v>348</v>
      </c>
      <c r="O52" s="65">
        <v>437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211</v>
      </c>
      <c r="L53" s="69">
        <v>165</v>
      </c>
      <c r="M53" s="69">
        <v>184</v>
      </c>
      <c r="N53" s="69">
        <v>167</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Hp+cTArgYIW0n1mvMOEU/LafRpEOeLBpS5PsbWfnpaGhsyc/dNA0rVzeTDGM5uY2r0cUZ/od1c8dC7UpAUxZA==" saltValue="v1E9kvAM4TpoUDY6OeIX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7" zoomScaleSheetLayoutView="100" workbookViewId="0">
      <selection activeCell="O39" sqref="O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07" t="s">
        <v>30</v>
      </c>
      <c r="C41" s="1208"/>
      <c r="D41" s="102"/>
      <c r="E41" s="1213" t="s">
        <v>31</v>
      </c>
      <c r="F41" s="1213"/>
      <c r="G41" s="1213"/>
      <c r="H41" s="1214"/>
      <c r="I41" s="358">
        <v>4602</v>
      </c>
      <c r="J41" s="359">
        <v>4692</v>
      </c>
      <c r="K41" s="359">
        <v>4706</v>
      </c>
      <c r="L41" s="359">
        <v>5038</v>
      </c>
      <c r="M41" s="360">
        <v>5573</v>
      </c>
    </row>
    <row r="42" spans="2:13" ht="27.75" customHeight="1" x14ac:dyDescent="0.15">
      <c r="B42" s="1209"/>
      <c r="C42" s="1210"/>
      <c r="D42" s="103"/>
      <c r="E42" s="1215" t="s">
        <v>32</v>
      </c>
      <c r="F42" s="1215"/>
      <c r="G42" s="1215"/>
      <c r="H42" s="1216"/>
      <c r="I42" s="361">
        <v>47</v>
      </c>
      <c r="J42" s="362">
        <v>42</v>
      </c>
      <c r="K42" s="362" t="s">
        <v>509</v>
      </c>
      <c r="L42" s="362" t="s">
        <v>509</v>
      </c>
      <c r="M42" s="363" t="s">
        <v>509</v>
      </c>
    </row>
    <row r="43" spans="2:13" ht="27.75" customHeight="1" x14ac:dyDescent="0.15">
      <c r="B43" s="1209"/>
      <c r="C43" s="1210"/>
      <c r="D43" s="103"/>
      <c r="E43" s="1215" t="s">
        <v>33</v>
      </c>
      <c r="F43" s="1215"/>
      <c r="G43" s="1215"/>
      <c r="H43" s="1216"/>
      <c r="I43" s="361">
        <v>778</v>
      </c>
      <c r="J43" s="362">
        <v>712</v>
      </c>
      <c r="K43" s="362">
        <v>718</v>
      </c>
      <c r="L43" s="362">
        <v>267</v>
      </c>
      <c r="M43" s="363">
        <v>482</v>
      </c>
    </row>
    <row r="44" spans="2:13" ht="27.75" customHeight="1" x14ac:dyDescent="0.15">
      <c r="B44" s="1209"/>
      <c r="C44" s="1210"/>
      <c r="D44" s="103"/>
      <c r="E44" s="1215" t="s">
        <v>34</v>
      </c>
      <c r="F44" s="1215"/>
      <c r="G44" s="1215"/>
      <c r="H44" s="1216"/>
      <c r="I44" s="361">
        <v>493</v>
      </c>
      <c r="J44" s="362">
        <v>401</v>
      </c>
      <c r="K44" s="362">
        <v>305</v>
      </c>
      <c r="L44" s="362">
        <v>247</v>
      </c>
      <c r="M44" s="363">
        <v>168</v>
      </c>
    </row>
    <row r="45" spans="2:13" ht="27.75" customHeight="1" x14ac:dyDescent="0.15">
      <c r="B45" s="1209"/>
      <c r="C45" s="1210"/>
      <c r="D45" s="103"/>
      <c r="E45" s="1215" t="s">
        <v>35</v>
      </c>
      <c r="F45" s="1215"/>
      <c r="G45" s="1215"/>
      <c r="H45" s="1216"/>
      <c r="I45" s="361">
        <v>921</v>
      </c>
      <c r="J45" s="362">
        <v>980</v>
      </c>
      <c r="K45" s="362">
        <v>870</v>
      </c>
      <c r="L45" s="362">
        <v>799</v>
      </c>
      <c r="M45" s="363">
        <v>810</v>
      </c>
    </row>
    <row r="46" spans="2:13" ht="27.75" customHeight="1" x14ac:dyDescent="0.15">
      <c r="B46" s="1209"/>
      <c r="C46" s="1210"/>
      <c r="D46" s="104"/>
      <c r="E46" s="1215" t="s">
        <v>36</v>
      </c>
      <c r="F46" s="1215"/>
      <c r="G46" s="1215"/>
      <c r="H46" s="1216"/>
      <c r="I46" s="361" t="s">
        <v>509</v>
      </c>
      <c r="J46" s="362" t="s">
        <v>509</v>
      </c>
      <c r="K46" s="362" t="s">
        <v>509</v>
      </c>
      <c r="L46" s="362" t="s">
        <v>509</v>
      </c>
      <c r="M46" s="363" t="s">
        <v>509</v>
      </c>
    </row>
    <row r="47" spans="2:13" ht="27.75" customHeight="1" x14ac:dyDescent="0.15">
      <c r="B47" s="1209"/>
      <c r="C47" s="1210"/>
      <c r="D47" s="105"/>
      <c r="E47" s="1217" t="s">
        <v>37</v>
      </c>
      <c r="F47" s="1218"/>
      <c r="G47" s="1218"/>
      <c r="H47" s="1219"/>
      <c r="I47" s="361" t="s">
        <v>509</v>
      </c>
      <c r="J47" s="362" t="s">
        <v>509</v>
      </c>
      <c r="K47" s="362" t="s">
        <v>509</v>
      </c>
      <c r="L47" s="362" t="s">
        <v>509</v>
      </c>
      <c r="M47" s="363" t="s">
        <v>509</v>
      </c>
    </row>
    <row r="48" spans="2:13" ht="27.75" customHeight="1" x14ac:dyDescent="0.15">
      <c r="B48" s="1209"/>
      <c r="C48" s="1210"/>
      <c r="D48" s="103"/>
      <c r="E48" s="1215" t="s">
        <v>38</v>
      </c>
      <c r="F48" s="1215"/>
      <c r="G48" s="1215"/>
      <c r="H48" s="1216"/>
      <c r="I48" s="361" t="s">
        <v>509</v>
      </c>
      <c r="J48" s="362" t="s">
        <v>509</v>
      </c>
      <c r="K48" s="362" t="s">
        <v>509</v>
      </c>
      <c r="L48" s="362" t="s">
        <v>509</v>
      </c>
      <c r="M48" s="363" t="s">
        <v>509</v>
      </c>
    </row>
    <row r="49" spans="2:13" ht="27.75" customHeight="1" x14ac:dyDescent="0.15">
      <c r="B49" s="1211"/>
      <c r="C49" s="1212"/>
      <c r="D49" s="103"/>
      <c r="E49" s="1215" t="s">
        <v>39</v>
      </c>
      <c r="F49" s="1215"/>
      <c r="G49" s="1215"/>
      <c r="H49" s="1216"/>
      <c r="I49" s="361" t="s">
        <v>509</v>
      </c>
      <c r="J49" s="362" t="s">
        <v>509</v>
      </c>
      <c r="K49" s="362" t="s">
        <v>509</v>
      </c>
      <c r="L49" s="362" t="s">
        <v>509</v>
      </c>
      <c r="M49" s="363" t="s">
        <v>509</v>
      </c>
    </row>
    <row r="50" spans="2:13" ht="27.75" customHeight="1" x14ac:dyDescent="0.15">
      <c r="B50" s="1220" t="s">
        <v>40</v>
      </c>
      <c r="C50" s="1221"/>
      <c r="D50" s="106"/>
      <c r="E50" s="1215" t="s">
        <v>41</v>
      </c>
      <c r="F50" s="1215"/>
      <c r="G50" s="1215"/>
      <c r="H50" s="1216"/>
      <c r="I50" s="361">
        <v>3275</v>
      </c>
      <c r="J50" s="362">
        <v>3626</v>
      </c>
      <c r="K50" s="362">
        <v>3735</v>
      </c>
      <c r="L50" s="362">
        <v>3842</v>
      </c>
      <c r="M50" s="363">
        <v>4031</v>
      </c>
    </row>
    <row r="51" spans="2:13" ht="27.75" customHeight="1" x14ac:dyDescent="0.15">
      <c r="B51" s="1209"/>
      <c r="C51" s="1210"/>
      <c r="D51" s="103"/>
      <c r="E51" s="1215" t="s">
        <v>42</v>
      </c>
      <c r="F51" s="1215"/>
      <c r="G51" s="1215"/>
      <c r="H51" s="1216"/>
      <c r="I51" s="361">
        <v>88</v>
      </c>
      <c r="J51" s="362">
        <v>71</v>
      </c>
      <c r="K51" s="362">
        <v>39</v>
      </c>
      <c r="L51" s="362">
        <v>25</v>
      </c>
      <c r="M51" s="363">
        <v>10</v>
      </c>
    </row>
    <row r="52" spans="2:13" ht="27.75" customHeight="1" x14ac:dyDescent="0.15">
      <c r="B52" s="1211"/>
      <c r="C52" s="1212"/>
      <c r="D52" s="103"/>
      <c r="E52" s="1215" t="s">
        <v>43</v>
      </c>
      <c r="F52" s="1215"/>
      <c r="G52" s="1215"/>
      <c r="H52" s="1216"/>
      <c r="I52" s="361">
        <v>4112</v>
      </c>
      <c r="J52" s="362">
        <v>4405</v>
      </c>
      <c r="K52" s="362">
        <v>4344</v>
      </c>
      <c r="L52" s="362">
        <v>4507</v>
      </c>
      <c r="M52" s="363">
        <v>4602</v>
      </c>
    </row>
    <row r="53" spans="2:13" ht="27.75" customHeight="1" thickBot="1" x14ac:dyDescent="0.2">
      <c r="B53" s="1222" t="s">
        <v>44</v>
      </c>
      <c r="C53" s="1223"/>
      <c r="D53" s="107"/>
      <c r="E53" s="1224" t="s">
        <v>45</v>
      </c>
      <c r="F53" s="1224"/>
      <c r="G53" s="1224"/>
      <c r="H53" s="1225"/>
      <c r="I53" s="364">
        <v>-635</v>
      </c>
      <c r="J53" s="365">
        <v>-1275</v>
      </c>
      <c r="K53" s="365">
        <v>-1519</v>
      </c>
      <c r="L53" s="365">
        <v>-2022</v>
      </c>
      <c r="M53" s="366">
        <v>-1612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GW1NcHgNxMa+5x8DiekCjE3GKNlKpENtMoKes94kl5WpMlxQQXnTjexQpRh5b2iVpAxAX0GDBkXOzEDUSFLA==" saltValue="mP6/Ed81uHGLHZt4t1x2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F55"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4" t="s">
        <v>48</v>
      </c>
      <c r="D55" s="1234"/>
      <c r="E55" s="1235"/>
      <c r="F55" s="119">
        <v>838</v>
      </c>
      <c r="G55" s="119">
        <v>849</v>
      </c>
      <c r="H55" s="120">
        <v>849</v>
      </c>
    </row>
    <row r="56" spans="2:8" ht="52.5" customHeight="1" x14ac:dyDescent="0.15">
      <c r="B56" s="121"/>
      <c r="C56" s="1236" t="s">
        <v>49</v>
      </c>
      <c r="D56" s="1236"/>
      <c r="E56" s="1237"/>
      <c r="F56" s="122">
        <v>574</v>
      </c>
      <c r="G56" s="122">
        <v>620</v>
      </c>
      <c r="H56" s="123">
        <v>670</v>
      </c>
    </row>
    <row r="57" spans="2:8" ht="53.25" customHeight="1" x14ac:dyDescent="0.15">
      <c r="B57" s="121"/>
      <c r="C57" s="1238" t="s">
        <v>50</v>
      </c>
      <c r="D57" s="1238"/>
      <c r="E57" s="1239"/>
      <c r="F57" s="124">
        <v>2199</v>
      </c>
      <c r="G57" s="124">
        <v>2259</v>
      </c>
      <c r="H57" s="125">
        <v>2404</v>
      </c>
    </row>
    <row r="58" spans="2:8" ht="45.75" customHeight="1" x14ac:dyDescent="0.15">
      <c r="B58" s="126"/>
      <c r="C58" s="1226" t="s">
        <v>575</v>
      </c>
      <c r="D58" s="1227"/>
      <c r="E58" s="1228"/>
      <c r="F58" s="127">
        <v>693</v>
      </c>
      <c r="G58" s="127">
        <v>870</v>
      </c>
      <c r="H58" s="128">
        <v>959</v>
      </c>
    </row>
    <row r="59" spans="2:8" ht="45.75" customHeight="1" x14ac:dyDescent="0.15">
      <c r="B59" s="126"/>
      <c r="C59" s="1226" t="s">
        <v>576</v>
      </c>
      <c r="D59" s="1227"/>
      <c r="E59" s="1228"/>
      <c r="F59" s="127">
        <v>931</v>
      </c>
      <c r="G59" s="127">
        <v>849</v>
      </c>
      <c r="H59" s="128">
        <v>901</v>
      </c>
    </row>
    <row r="60" spans="2:8" ht="45.75" customHeight="1" x14ac:dyDescent="0.15">
      <c r="B60" s="126"/>
      <c r="C60" s="1226" t="s">
        <v>577</v>
      </c>
      <c r="D60" s="1227"/>
      <c r="E60" s="1228"/>
      <c r="F60" s="127">
        <v>523</v>
      </c>
      <c r="G60" s="127">
        <v>484</v>
      </c>
      <c r="H60" s="128">
        <v>487</v>
      </c>
    </row>
    <row r="61" spans="2:8" ht="45.75" customHeight="1" x14ac:dyDescent="0.15">
      <c r="B61" s="126"/>
      <c r="C61" s="1226" t="s">
        <v>578</v>
      </c>
      <c r="D61" s="1227"/>
      <c r="E61" s="1228"/>
      <c r="F61" s="127">
        <v>31</v>
      </c>
      <c r="G61" s="127">
        <v>30</v>
      </c>
      <c r="H61" s="128">
        <v>30</v>
      </c>
    </row>
    <row r="62" spans="2:8" ht="45.75" customHeight="1" thickBot="1" x14ac:dyDescent="0.2">
      <c r="B62" s="129"/>
      <c r="C62" s="1229" t="s">
        <v>579</v>
      </c>
      <c r="D62" s="1230"/>
      <c r="E62" s="1231"/>
      <c r="F62" s="130">
        <v>15</v>
      </c>
      <c r="G62" s="130">
        <v>15</v>
      </c>
      <c r="H62" s="131">
        <v>15</v>
      </c>
    </row>
    <row r="63" spans="2:8" ht="52.5" customHeight="1" thickBot="1" x14ac:dyDescent="0.2">
      <c r="B63" s="132"/>
      <c r="C63" s="1232" t="s">
        <v>51</v>
      </c>
      <c r="D63" s="1232"/>
      <c r="E63" s="1233"/>
      <c r="F63" s="133">
        <v>3610</v>
      </c>
      <c r="G63" s="133">
        <v>3728</v>
      </c>
      <c r="H63" s="134">
        <v>3924</v>
      </c>
    </row>
    <row r="64" spans="2:8" x14ac:dyDescent="0.15"/>
  </sheetData>
  <sheetProtection algorithmName="SHA-512" hashValue="gheuXoOMrCNZ8qxDyYuv9PqUUgeu+YAIm6owowTfdGoxszKef1exPEV8uBRyHYm8ijYge7sFoNod1SL7csb6mw==" saltValue="QZcDC/srYP0cmX+wluqq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368841</v>
      </c>
      <c r="E3" s="153"/>
      <c r="F3" s="154">
        <v>202870</v>
      </c>
      <c r="G3" s="155"/>
      <c r="H3" s="156"/>
    </row>
    <row r="4" spans="1:8" x14ac:dyDescent="0.15">
      <c r="A4" s="157"/>
      <c r="B4" s="158"/>
      <c r="C4" s="159"/>
      <c r="D4" s="160">
        <v>40260</v>
      </c>
      <c r="E4" s="161"/>
      <c r="F4" s="162">
        <v>79735</v>
      </c>
      <c r="G4" s="163"/>
      <c r="H4" s="164"/>
    </row>
    <row r="5" spans="1:8" x14ac:dyDescent="0.15">
      <c r="A5" s="145" t="s">
        <v>543</v>
      </c>
      <c r="B5" s="150"/>
      <c r="C5" s="151"/>
      <c r="D5" s="152">
        <v>127556</v>
      </c>
      <c r="E5" s="153"/>
      <c r="F5" s="154">
        <v>167497</v>
      </c>
      <c r="G5" s="155"/>
      <c r="H5" s="156"/>
    </row>
    <row r="6" spans="1:8" x14ac:dyDescent="0.15">
      <c r="A6" s="157"/>
      <c r="B6" s="158"/>
      <c r="C6" s="159"/>
      <c r="D6" s="160">
        <v>84717</v>
      </c>
      <c r="E6" s="161"/>
      <c r="F6" s="162">
        <v>82571</v>
      </c>
      <c r="G6" s="163"/>
      <c r="H6" s="164"/>
    </row>
    <row r="7" spans="1:8" x14ac:dyDescent="0.15">
      <c r="A7" s="145" t="s">
        <v>544</v>
      </c>
      <c r="B7" s="150"/>
      <c r="C7" s="151"/>
      <c r="D7" s="152">
        <v>96920</v>
      </c>
      <c r="E7" s="153"/>
      <c r="F7" s="154">
        <v>190274</v>
      </c>
      <c r="G7" s="155"/>
      <c r="H7" s="156"/>
    </row>
    <row r="8" spans="1:8" x14ac:dyDescent="0.15">
      <c r="A8" s="157"/>
      <c r="B8" s="158"/>
      <c r="C8" s="159"/>
      <c r="D8" s="160">
        <v>78099</v>
      </c>
      <c r="E8" s="161"/>
      <c r="F8" s="162">
        <v>88584</v>
      </c>
      <c r="G8" s="163"/>
      <c r="H8" s="164"/>
    </row>
    <row r="9" spans="1:8" x14ac:dyDescent="0.15">
      <c r="A9" s="145" t="s">
        <v>545</v>
      </c>
      <c r="B9" s="150"/>
      <c r="C9" s="151"/>
      <c r="D9" s="152">
        <v>222954</v>
      </c>
      <c r="E9" s="153"/>
      <c r="F9" s="154">
        <v>301035</v>
      </c>
      <c r="G9" s="155"/>
      <c r="H9" s="156"/>
    </row>
    <row r="10" spans="1:8" x14ac:dyDescent="0.15">
      <c r="A10" s="157"/>
      <c r="B10" s="158"/>
      <c r="C10" s="159"/>
      <c r="D10" s="160">
        <v>141664</v>
      </c>
      <c r="E10" s="161"/>
      <c r="F10" s="162">
        <v>154376</v>
      </c>
      <c r="G10" s="163"/>
      <c r="H10" s="164"/>
    </row>
    <row r="11" spans="1:8" x14ac:dyDescent="0.15">
      <c r="A11" s="145" t="s">
        <v>546</v>
      </c>
      <c r="B11" s="150"/>
      <c r="C11" s="151"/>
      <c r="D11" s="152">
        <v>247511</v>
      </c>
      <c r="E11" s="153"/>
      <c r="F11" s="154">
        <v>277467</v>
      </c>
      <c r="G11" s="155"/>
      <c r="H11" s="156"/>
    </row>
    <row r="12" spans="1:8" x14ac:dyDescent="0.15">
      <c r="A12" s="157"/>
      <c r="B12" s="158"/>
      <c r="C12" s="165"/>
      <c r="D12" s="160">
        <v>185994</v>
      </c>
      <c r="E12" s="161"/>
      <c r="F12" s="162">
        <v>128378</v>
      </c>
      <c r="G12" s="163"/>
      <c r="H12" s="164"/>
    </row>
    <row r="13" spans="1:8" x14ac:dyDescent="0.15">
      <c r="A13" s="145"/>
      <c r="B13" s="150"/>
      <c r="C13" s="166"/>
      <c r="D13" s="167">
        <v>212756</v>
      </c>
      <c r="E13" s="168"/>
      <c r="F13" s="169">
        <v>227829</v>
      </c>
      <c r="G13" s="170"/>
      <c r="H13" s="156"/>
    </row>
    <row r="14" spans="1:8" x14ac:dyDescent="0.15">
      <c r="A14" s="157"/>
      <c r="B14" s="158"/>
      <c r="C14" s="159"/>
      <c r="D14" s="160">
        <v>106147</v>
      </c>
      <c r="E14" s="161"/>
      <c r="F14" s="162">
        <v>106729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8.23</v>
      </c>
      <c r="C19" s="171">
        <f>ROUND(VALUE(SUBSTITUTE(実質収支比率等に係る経年分析!G$48,"▲","-")),2)</f>
        <v>3.34</v>
      </c>
      <c r="D19" s="171">
        <f>ROUND(VALUE(SUBSTITUTE(実質収支比率等に係る経年分析!H$48,"▲","-")),2)</f>
        <v>3.22</v>
      </c>
      <c r="E19" s="171">
        <f>ROUND(VALUE(SUBSTITUTE(実質収支比率等に係る経年分析!I$48,"▲","-")),2)</f>
        <v>4.21</v>
      </c>
      <c r="F19" s="171">
        <f>ROUND(VALUE(SUBSTITUTE(実質収支比率等に係る経年分析!J$48,"▲","-")),2)</f>
        <v>11.85</v>
      </c>
    </row>
    <row r="20" spans="1:11" x14ac:dyDescent="0.15">
      <c r="A20" s="171" t="s">
        <v>55</v>
      </c>
      <c r="B20" s="171">
        <f>ROUND(VALUE(SUBSTITUTE(実質収支比率等に係る経年分析!F$47,"▲","-")),2)</f>
        <v>26.33</v>
      </c>
      <c r="C20" s="171">
        <f>ROUND(VALUE(SUBSTITUTE(実質収支比率等に係る経年分析!G$47,"▲","-")),2)</f>
        <v>32.049999999999997</v>
      </c>
      <c r="D20" s="171">
        <f>ROUND(VALUE(SUBSTITUTE(実質収支比率等に係る経年分析!H$47,"▲","-")),2)</f>
        <v>33.56</v>
      </c>
      <c r="E20" s="171">
        <f>ROUND(VALUE(SUBSTITUTE(実質収支比率等に係る経年分析!I$47,"▲","-")),2)</f>
        <v>32.659999999999997</v>
      </c>
      <c r="F20" s="171">
        <f>ROUND(VALUE(SUBSTITUTE(実質収支比率等に係る経年分析!J$47,"▲","-")),2)</f>
        <v>28.89</v>
      </c>
    </row>
    <row r="21" spans="1:11" x14ac:dyDescent="0.15">
      <c r="A21" s="171" t="s">
        <v>56</v>
      </c>
      <c r="B21" s="171">
        <f>IF(ISNUMBER(VALUE(SUBSTITUTE(実質収支比率等に係る経年分析!F$49,"▲","-"))),ROUND(VALUE(SUBSTITUTE(実質収支比率等に係る経年分析!F$49,"▲","-")),2),NA())</f>
        <v>-2.61</v>
      </c>
      <c r="C21" s="171">
        <f>IF(ISNUMBER(VALUE(SUBSTITUTE(実質収支比率等に係る経年分析!G$49,"▲","-"))),ROUND(VALUE(SUBSTITUTE(実質収支比率等に係る経年分析!G$49,"▲","-")),2),NA())</f>
        <v>0.05</v>
      </c>
      <c r="D21" s="171">
        <f>IF(ISNUMBER(VALUE(SUBSTITUTE(実質収支比率等に係る経年分析!H$49,"▲","-"))),ROUND(VALUE(SUBSTITUTE(実質収支比率等に係る経年分析!H$49,"▲","-")),2),NA())</f>
        <v>0.59</v>
      </c>
      <c r="E21" s="171">
        <f>IF(ISNUMBER(VALUE(SUBSTITUTE(実質収支比率等に係る経年分析!I$49,"▲","-"))),ROUND(VALUE(SUBSTITUTE(実質収支比率等に係る経年分析!I$49,"▲","-")),2),NA())</f>
        <v>1.55</v>
      </c>
      <c r="F21" s="171">
        <f>IF(ISNUMBER(VALUE(SUBSTITUTE(実質収支比率等に係る経年分析!J$49,"▲","-"))),ROUND(VALUE(SUBSTITUTE(実質収支比率等に係る経年分析!J$49,"▲","-")),2),NA())</f>
        <v>8.15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国民健康保険診療所事業特別会計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0.21</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7.0000000000000007E-2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384</v>
      </c>
      <c r="E42" s="173"/>
      <c r="F42" s="173"/>
      <c r="G42" s="173">
        <f>'実質公債費比率（分子）の構造'!L$52</f>
        <v>378</v>
      </c>
      <c r="H42" s="173"/>
      <c r="I42" s="173"/>
      <c r="J42" s="173">
        <f>'実質公債費比率（分子）の構造'!M$52</f>
        <v>359</v>
      </c>
      <c r="K42" s="173"/>
      <c r="L42" s="173"/>
      <c r="M42" s="173">
        <f>'実質公債費比率（分子）の構造'!N$52</f>
        <v>348</v>
      </c>
      <c r="N42" s="173"/>
      <c r="O42" s="173"/>
      <c r="P42" s="173">
        <f>'実質公債費比率（分子）の構造'!O$52</f>
        <v>437</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5</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94</v>
      </c>
      <c r="C45" s="173"/>
      <c r="D45" s="173"/>
      <c r="E45" s="173">
        <f>'実質公債費比率（分子）の構造'!L$49</f>
        <v>97</v>
      </c>
      <c r="F45" s="173"/>
      <c r="G45" s="173"/>
      <c r="H45" s="173">
        <f>'実質公債費比率（分子）の構造'!M$49</f>
        <v>92</v>
      </c>
      <c r="I45" s="173"/>
      <c r="J45" s="173"/>
      <c r="K45" s="173">
        <f>'実質公債費比率（分子）の構造'!N$49</f>
        <v>78</v>
      </c>
      <c r="L45" s="173"/>
      <c r="M45" s="173"/>
      <c r="N45" s="173">
        <f>'実質公債費比率（分子）の構造'!O$49</f>
        <v>61</v>
      </c>
      <c r="O45" s="173"/>
      <c r="P45" s="173"/>
    </row>
    <row r="46" spans="1:16" x14ac:dyDescent="0.15">
      <c r="A46" s="173" t="s">
        <v>67</v>
      </c>
      <c r="B46" s="173">
        <f>'実質公債費比率（分子）の構造'!K$48</f>
        <v>82</v>
      </c>
      <c r="C46" s="173"/>
      <c r="D46" s="173"/>
      <c r="E46" s="173">
        <f>'実質公債費比率（分子）の構造'!L$48</f>
        <v>68</v>
      </c>
      <c r="F46" s="173"/>
      <c r="G46" s="173"/>
      <c r="H46" s="173">
        <f>'実質公債費比率（分子）の構造'!M$48</f>
        <v>67</v>
      </c>
      <c r="I46" s="173"/>
      <c r="J46" s="173"/>
      <c r="K46" s="173">
        <f>'実質公債費比率（分子）の構造'!N$48</f>
        <v>68</v>
      </c>
      <c r="L46" s="173"/>
      <c r="M46" s="173"/>
      <c r="N46" s="173">
        <f>'実質公債費比率（分子）の構造'!O$48</f>
        <v>64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414</v>
      </c>
      <c r="C49" s="173"/>
      <c r="D49" s="173"/>
      <c r="E49" s="173">
        <f>'実質公債費比率（分子）の構造'!L$45</f>
        <v>378</v>
      </c>
      <c r="F49" s="173"/>
      <c r="G49" s="173"/>
      <c r="H49" s="173">
        <f>'実質公債費比率（分子）の構造'!M$45</f>
        <v>384</v>
      </c>
      <c r="I49" s="173"/>
      <c r="J49" s="173"/>
      <c r="K49" s="173">
        <f>'実質公債費比率（分子）の構造'!N$45</f>
        <v>369</v>
      </c>
      <c r="L49" s="173"/>
      <c r="M49" s="173"/>
      <c r="N49" s="173">
        <f>'実質公債費比率（分子）の構造'!O$45</f>
        <v>502</v>
      </c>
      <c r="O49" s="173"/>
      <c r="P49" s="173"/>
    </row>
    <row r="50" spans="1:16" x14ac:dyDescent="0.15">
      <c r="A50" s="173" t="s">
        <v>71</v>
      </c>
      <c r="B50" s="173" t="e">
        <f>NA()</f>
        <v>#N/A</v>
      </c>
      <c r="C50" s="173">
        <f>IF(ISNUMBER('実質公債費比率（分子）の構造'!K$53),'実質公債費比率（分子）の構造'!K$53,NA())</f>
        <v>211</v>
      </c>
      <c r="D50" s="173" t="e">
        <f>NA()</f>
        <v>#N/A</v>
      </c>
      <c r="E50" s="173" t="e">
        <f>NA()</f>
        <v>#N/A</v>
      </c>
      <c r="F50" s="173">
        <f>IF(ISNUMBER('実質公債費比率（分子）の構造'!L$53),'実質公債費比率（分子）の構造'!L$53,NA())</f>
        <v>165</v>
      </c>
      <c r="G50" s="173" t="e">
        <f>NA()</f>
        <v>#N/A</v>
      </c>
      <c r="H50" s="173" t="e">
        <f>NA()</f>
        <v>#N/A</v>
      </c>
      <c r="I50" s="173">
        <f>IF(ISNUMBER('実質公債費比率（分子）の構造'!M$53),'実質公債費比率（分子）の構造'!M$53,NA())</f>
        <v>184</v>
      </c>
      <c r="J50" s="173" t="e">
        <f>NA()</f>
        <v>#N/A</v>
      </c>
      <c r="K50" s="173" t="e">
        <f>NA()</f>
        <v>#N/A</v>
      </c>
      <c r="L50" s="173">
        <f>IF(ISNUMBER('実質公債費比率（分子）の構造'!N$53),'実質公債費比率（分子）の構造'!N$53,NA())</f>
        <v>167</v>
      </c>
      <c r="M50" s="173" t="e">
        <f>NA()</f>
        <v>#N/A</v>
      </c>
      <c r="N50" s="173" t="e">
        <f>NA()</f>
        <v>#N/A</v>
      </c>
      <c r="O50" s="173">
        <f>IF(ISNUMBER('実質公債費比率（分子）の構造'!O$53),'実質公債費比率（分子）の構造'!O$53,NA())</f>
        <v>190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4112</v>
      </c>
      <c r="E56" s="172"/>
      <c r="F56" s="172"/>
      <c r="G56" s="172">
        <f>'将来負担比率（分子）の構造'!J$52</f>
        <v>4405</v>
      </c>
      <c r="H56" s="172"/>
      <c r="I56" s="172"/>
      <c r="J56" s="172">
        <f>'将来負担比率（分子）の構造'!K$52</f>
        <v>4344</v>
      </c>
      <c r="K56" s="172"/>
      <c r="L56" s="172"/>
      <c r="M56" s="172">
        <f>'将来負担比率（分子）の構造'!L$52</f>
        <v>4507</v>
      </c>
      <c r="N56" s="172"/>
      <c r="O56" s="172"/>
      <c r="P56" s="172">
        <f>'将来負担比率（分子）の構造'!M$52</f>
        <v>4602</v>
      </c>
    </row>
    <row r="57" spans="1:16" x14ac:dyDescent="0.15">
      <c r="A57" s="172" t="s">
        <v>42</v>
      </c>
      <c r="B57" s="172"/>
      <c r="C57" s="172"/>
      <c r="D57" s="172">
        <f>'将来負担比率（分子）の構造'!I$51</f>
        <v>88</v>
      </c>
      <c r="E57" s="172"/>
      <c r="F57" s="172"/>
      <c r="G57" s="172">
        <f>'将来負担比率（分子）の構造'!J$51</f>
        <v>71</v>
      </c>
      <c r="H57" s="172"/>
      <c r="I57" s="172"/>
      <c r="J57" s="172">
        <f>'将来負担比率（分子）の構造'!K$51</f>
        <v>39</v>
      </c>
      <c r="K57" s="172"/>
      <c r="L57" s="172"/>
      <c r="M57" s="172">
        <f>'将来負担比率（分子）の構造'!L$51</f>
        <v>25</v>
      </c>
      <c r="N57" s="172"/>
      <c r="O57" s="172"/>
      <c r="P57" s="172">
        <f>'将来負担比率（分子）の構造'!M$51</f>
        <v>10</v>
      </c>
    </row>
    <row r="58" spans="1:16" x14ac:dyDescent="0.15">
      <c r="A58" s="172" t="s">
        <v>41</v>
      </c>
      <c r="B58" s="172"/>
      <c r="C58" s="172"/>
      <c r="D58" s="172">
        <f>'将来負担比率（分子）の構造'!I$50</f>
        <v>3275</v>
      </c>
      <c r="E58" s="172"/>
      <c r="F58" s="172"/>
      <c r="G58" s="172">
        <f>'将来負担比率（分子）の構造'!J$50</f>
        <v>3626</v>
      </c>
      <c r="H58" s="172"/>
      <c r="I58" s="172"/>
      <c r="J58" s="172">
        <f>'将来負担比率（分子）の構造'!K$50</f>
        <v>3735</v>
      </c>
      <c r="K58" s="172"/>
      <c r="L58" s="172"/>
      <c r="M58" s="172">
        <f>'将来負担比率（分子）の構造'!L$50</f>
        <v>3842</v>
      </c>
      <c r="N58" s="172"/>
      <c r="O58" s="172"/>
      <c r="P58" s="172">
        <f>'将来負担比率（分子）の構造'!M$50</f>
        <v>4031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921</v>
      </c>
      <c r="C62" s="172"/>
      <c r="D62" s="172"/>
      <c r="E62" s="172">
        <f>'将来負担比率（分子）の構造'!J$45</f>
        <v>980</v>
      </c>
      <c r="F62" s="172"/>
      <c r="G62" s="172"/>
      <c r="H62" s="172">
        <f>'将来負担比率（分子）の構造'!K$45</f>
        <v>870</v>
      </c>
      <c r="I62" s="172"/>
      <c r="J62" s="172"/>
      <c r="K62" s="172">
        <f>'将来負担比率（分子）の構造'!L$45</f>
        <v>799</v>
      </c>
      <c r="L62" s="172"/>
      <c r="M62" s="172"/>
      <c r="N62" s="172">
        <f>'将来負担比率（分子）の構造'!M$45</f>
        <v>810</v>
      </c>
      <c r="O62" s="172"/>
      <c r="P62" s="172"/>
    </row>
    <row r="63" spans="1:16" x14ac:dyDescent="0.15">
      <c r="A63" s="172" t="s">
        <v>34</v>
      </c>
      <c r="B63" s="172">
        <f>'将来負担比率（分子）の構造'!I$44</f>
        <v>493</v>
      </c>
      <c r="C63" s="172"/>
      <c r="D63" s="172"/>
      <c r="E63" s="172">
        <f>'将来負担比率（分子）の構造'!J$44</f>
        <v>401</v>
      </c>
      <c r="F63" s="172"/>
      <c r="G63" s="172"/>
      <c r="H63" s="172">
        <f>'将来負担比率（分子）の構造'!K$44</f>
        <v>305</v>
      </c>
      <c r="I63" s="172"/>
      <c r="J63" s="172"/>
      <c r="K63" s="172">
        <f>'将来負担比率（分子）の構造'!L$44</f>
        <v>247</v>
      </c>
      <c r="L63" s="172"/>
      <c r="M63" s="172"/>
      <c r="N63" s="172">
        <f>'将来負担比率（分子）の構造'!M$44</f>
        <v>168</v>
      </c>
      <c r="O63" s="172"/>
      <c r="P63" s="172"/>
    </row>
    <row r="64" spans="1:16" x14ac:dyDescent="0.15">
      <c r="A64" s="172" t="s">
        <v>33</v>
      </c>
      <c r="B64" s="172">
        <f>'将来負担比率（分子）の構造'!I$43</f>
        <v>778</v>
      </c>
      <c r="C64" s="172"/>
      <c r="D64" s="172"/>
      <c r="E64" s="172">
        <f>'将来負担比率（分子）の構造'!J$43</f>
        <v>712</v>
      </c>
      <c r="F64" s="172"/>
      <c r="G64" s="172"/>
      <c r="H64" s="172">
        <f>'将来負担比率（分子）の構造'!K$43</f>
        <v>718</v>
      </c>
      <c r="I64" s="172"/>
      <c r="J64" s="172"/>
      <c r="K64" s="172">
        <f>'将来負担比率（分子）の構造'!L$43</f>
        <v>267</v>
      </c>
      <c r="L64" s="172"/>
      <c r="M64" s="172"/>
      <c r="N64" s="172">
        <f>'将来負担比率（分子）の構造'!M$43</f>
        <v>482</v>
      </c>
      <c r="O64" s="172"/>
      <c r="P64" s="172"/>
    </row>
    <row r="65" spans="1:16" x14ac:dyDescent="0.15">
      <c r="A65" s="172" t="s">
        <v>32</v>
      </c>
      <c r="B65" s="172">
        <f>'将来負担比率（分子）の構造'!I$42</f>
        <v>47</v>
      </c>
      <c r="C65" s="172"/>
      <c r="D65" s="172"/>
      <c r="E65" s="172">
        <f>'将来負担比率（分子）の構造'!J$42</f>
        <v>42</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4602</v>
      </c>
      <c r="C66" s="172"/>
      <c r="D66" s="172"/>
      <c r="E66" s="172">
        <f>'将来負担比率（分子）の構造'!J$41</f>
        <v>4692</v>
      </c>
      <c r="F66" s="172"/>
      <c r="G66" s="172"/>
      <c r="H66" s="172">
        <f>'将来負担比率（分子）の構造'!K$41</f>
        <v>4706</v>
      </c>
      <c r="I66" s="172"/>
      <c r="J66" s="172"/>
      <c r="K66" s="172">
        <f>'将来負担比率（分子）の構造'!L$41</f>
        <v>5038</v>
      </c>
      <c r="L66" s="172"/>
      <c r="M66" s="172"/>
      <c r="N66" s="172">
        <f>'将来負担比率（分子）の構造'!M$41</f>
        <v>5573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838</v>
      </c>
      <c r="C72" s="176">
        <f>基金残高に係る経年分析!G55</f>
        <v>849</v>
      </c>
      <c r="D72" s="176">
        <f>基金残高に係る経年分析!H55</f>
        <v>849</v>
      </c>
    </row>
    <row r="73" spans="1:16" x14ac:dyDescent="0.15">
      <c r="A73" s="175" t="s">
        <v>78</v>
      </c>
      <c r="B73" s="176">
        <f>基金残高に係る経年分析!F56</f>
        <v>574</v>
      </c>
      <c r="C73" s="176">
        <f>基金残高に係る経年分析!G56</f>
        <v>620</v>
      </c>
      <c r="D73" s="176">
        <f>基金残高に係る経年分析!H56</f>
        <v>670</v>
      </c>
    </row>
    <row r="74" spans="1:16" x14ac:dyDescent="0.15">
      <c r="A74" s="175" t="s">
        <v>79</v>
      </c>
      <c r="B74" s="176">
        <f>基金残高に係る経年分析!F57</f>
        <v>2199</v>
      </c>
      <c r="C74" s="176">
        <f>基金残高に係る経年分析!G57</f>
        <v>2259</v>
      </c>
      <c r="D74" s="176">
        <f>基金残高に係る経年分析!H57</f>
        <v>2404</v>
      </c>
    </row>
  </sheetData>
  <sheetProtection algorithmName="SHA-512" hashValue="pXuOxWh1imikoipy9Nz92UpYl8JjocnERm5lXEU7ZDg57Cfr86q582UnSrzsjkmJy+Vt8Ww/K/dCIABaBV8YWg==" saltValue="aczNvCQuGgnd5ATGAP+Vs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7" workbookViewId="0">
      <selection activeCell="AL44" sqref="AL44:AO44"/>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554504</v>
      </c>
      <c r="S5" s="619"/>
      <c r="T5" s="619"/>
      <c r="U5" s="619"/>
      <c r="V5" s="619"/>
      <c r="W5" s="619"/>
      <c r="X5" s="619"/>
      <c r="Y5" s="620"/>
      <c r="Z5" s="621">
        <v>8.6999999999999993</v>
      </c>
      <c r="AA5" s="621"/>
      <c r="AB5" s="621"/>
      <c r="AC5" s="621"/>
      <c r="AD5" s="622">
        <v>554504</v>
      </c>
      <c r="AE5" s="622"/>
      <c r="AF5" s="622"/>
      <c r="AG5" s="622"/>
      <c r="AH5" s="622"/>
      <c r="AI5" s="622"/>
      <c r="AJ5" s="622"/>
      <c r="AK5" s="622"/>
      <c r="AL5" s="623">
        <v>19.399999999999999</v>
      </c>
      <c r="AM5" s="624"/>
      <c r="AN5" s="624"/>
      <c r="AO5" s="625"/>
      <c r="AP5" s="615" t="s">
        <v>229</v>
      </c>
      <c r="AQ5" s="616"/>
      <c r="AR5" s="616"/>
      <c r="AS5" s="616"/>
      <c r="AT5" s="616"/>
      <c r="AU5" s="616"/>
      <c r="AV5" s="616"/>
      <c r="AW5" s="616"/>
      <c r="AX5" s="616"/>
      <c r="AY5" s="616"/>
      <c r="AZ5" s="616"/>
      <c r="BA5" s="616"/>
      <c r="BB5" s="616"/>
      <c r="BC5" s="616"/>
      <c r="BD5" s="616"/>
      <c r="BE5" s="616"/>
      <c r="BF5" s="617"/>
      <c r="BG5" s="629">
        <v>552432</v>
      </c>
      <c r="BH5" s="630"/>
      <c r="BI5" s="630"/>
      <c r="BJ5" s="630"/>
      <c r="BK5" s="630"/>
      <c r="BL5" s="630"/>
      <c r="BM5" s="630"/>
      <c r="BN5" s="631"/>
      <c r="BO5" s="632">
        <v>99.6</v>
      </c>
      <c r="BP5" s="632"/>
      <c r="BQ5" s="632"/>
      <c r="BR5" s="632"/>
      <c r="BS5" s="633" t="s">
        <v>230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222</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15">
      <c r="B6" s="626" t="s">
        <v>234</v>
      </c>
      <c r="C6" s="627"/>
      <c r="D6" s="627"/>
      <c r="E6" s="627"/>
      <c r="F6" s="627"/>
      <c r="G6" s="627"/>
      <c r="H6" s="627"/>
      <c r="I6" s="627"/>
      <c r="J6" s="627"/>
      <c r="K6" s="627"/>
      <c r="L6" s="627"/>
      <c r="M6" s="627"/>
      <c r="N6" s="627"/>
      <c r="O6" s="627"/>
      <c r="P6" s="627"/>
      <c r="Q6" s="628"/>
      <c r="R6" s="629">
        <v>18599</v>
      </c>
      <c r="S6" s="630"/>
      <c r="T6" s="630"/>
      <c r="U6" s="630"/>
      <c r="V6" s="630"/>
      <c r="W6" s="630"/>
      <c r="X6" s="630"/>
      <c r="Y6" s="631"/>
      <c r="Z6" s="632">
        <v>0.3</v>
      </c>
      <c r="AA6" s="632"/>
      <c r="AB6" s="632"/>
      <c r="AC6" s="632"/>
      <c r="AD6" s="633">
        <v>18599</v>
      </c>
      <c r="AE6" s="633"/>
      <c r="AF6" s="633"/>
      <c r="AG6" s="633"/>
      <c r="AH6" s="633"/>
      <c r="AI6" s="633"/>
      <c r="AJ6" s="633"/>
      <c r="AK6" s="633"/>
      <c r="AL6" s="634">
        <v>0.7</v>
      </c>
      <c r="AM6" s="635"/>
      <c r="AN6" s="635"/>
      <c r="AO6" s="636"/>
      <c r="AP6" s="626" t="s">
        <v>235</v>
      </c>
      <c r="AQ6" s="627"/>
      <c r="AR6" s="627"/>
      <c r="AS6" s="627"/>
      <c r="AT6" s="627"/>
      <c r="AU6" s="627"/>
      <c r="AV6" s="627"/>
      <c r="AW6" s="627"/>
      <c r="AX6" s="627"/>
      <c r="AY6" s="627"/>
      <c r="AZ6" s="627"/>
      <c r="BA6" s="627"/>
      <c r="BB6" s="627"/>
      <c r="BC6" s="627"/>
      <c r="BD6" s="627"/>
      <c r="BE6" s="627"/>
      <c r="BF6" s="628"/>
      <c r="BG6" s="629">
        <v>552432</v>
      </c>
      <c r="BH6" s="630"/>
      <c r="BI6" s="630"/>
      <c r="BJ6" s="630"/>
      <c r="BK6" s="630"/>
      <c r="BL6" s="630"/>
      <c r="BM6" s="630"/>
      <c r="BN6" s="631"/>
      <c r="BO6" s="632">
        <v>99.6</v>
      </c>
      <c r="BP6" s="632"/>
      <c r="BQ6" s="632"/>
      <c r="BR6" s="632"/>
      <c r="BS6" s="633" t="s">
        <v>230</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40337</v>
      </c>
      <c r="CS6" s="630"/>
      <c r="CT6" s="630"/>
      <c r="CU6" s="630"/>
      <c r="CV6" s="630"/>
      <c r="CW6" s="630"/>
      <c r="CX6" s="630"/>
      <c r="CY6" s="631"/>
      <c r="CZ6" s="623">
        <v>0.7</v>
      </c>
      <c r="DA6" s="624"/>
      <c r="DB6" s="624"/>
      <c r="DC6" s="643"/>
      <c r="DD6" s="638" t="s">
        <v>230</v>
      </c>
      <c r="DE6" s="630"/>
      <c r="DF6" s="630"/>
      <c r="DG6" s="630"/>
      <c r="DH6" s="630"/>
      <c r="DI6" s="630"/>
      <c r="DJ6" s="630"/>
      <c r="DK6" s="630"/>
      <c r="DL6" s="630"/>
      <c r="DM6" s="630"/>
      <c r="DN6" s="630"/>
      <c r="DO6" s="630"/>
      <c r="DP6" s="631"/>
      <c r="DQ6" s="638">
        <v>40337</v>
      </c>
      <c r="DR6" s="630"/>
      <c r="DS6" s="630"/>
      <c r="DT6" s="630"/>
      <c r="DU6" s="630"/>
      <c r="DV6" s="630"/>
      <c r="DW6" s="630"/>
      <c r="DX6" s="630"/>
      <c r="DY6" s="630"/>
      <c r="DZ6" s="630"/>
      <c r="EA6" s="630"/>
      <c r="EB6" s="630"/>
      <c r="EC6" s="639"/>
    </row>
    <row r="7" spans="2:143" ht="11.25" customHeight="1" x14ac:dyDescent="0.15">
      <c r="B7" s="626" t="s">
        <v>237</v>
      </c>
      <c r="C7" s="627"/>
      <c r="D7" s="627"/>
      <c r="E7" s="627"/>
      <c r="F7" s="627"/>
      <c r="G7" s="627"/>
      <c r="H7" s="627"/>
      <c r="I7" s="627"/>
      <c r="J7" s="627"/>
      <c r="K7" s="627"/>
      <c r="L7" s="627"/>
      <c r="M7" s="627"/>
      <c r="N7" s="627"/>
      <c r="O7" s="627"/>
      <c r="P7" s="627"/>
      <c r="Q7" s="628"/>
      <c r="R7" s="629">
        <v>427</v>
      </c>
      <c r="S7" s="630"/>
      <c r="T7" s="630"/>
      <c r="U7" s="630"/>
      <c r="V7" s="630"/>
      <c r="W7" s="630"/>
      <c r="X7" s="630"/>
      <c r="Y7" s="631"/>
      <c r="Z7" s="632">
        <v>0</v>
      </c>
      <c r="AA7" s="632"/>
      <c r="AB7" s="632"/>
      <c r="AC7" s="632"/>
      <c r="AD7" s="633">
        <v>427</v>
      </c>
      <c r="AE7" s="633"/>
      <c r="AF7" s="633"/>
      <c r="AG7" s="633"/>
      <c r="AH7" s="633"/>
      <c r="AI7" s="633"/>
      <c r="AJ7" s="633"/>
      <c r="AK7" s="633"/>
      <c r="AL7" s="634">
        <v>0</v>
      </c>
      <c r="AM7" s="635"/>
      <c r="AN7" s="635"/>
      <c r="AO7" s="636"/>
      <c r="AP7" s="626" t="s">
        <v>238</v>
      </c>
      <c r="AQ7" s="627"/>
      <c r="AR7" s="627"/>
      <c r="AS7" s="627"/>
      <c r="AT7" s="627"/>
      <c r="AU7" s="627"/>
      <c r="AV7" s="627"/>
      <c r="AW7" s="627"/>
      <c r="AX7" s="627"/>
      <c r="AY7" s="627"/>
      <c r="AZ7" s="627"/>
      <c r="BA7" s="627"/>
      <c r="BB7" s="627"/>
      <c r="BC7" s="627"/>
      <c r="BD7" s="627"/>
      <c r="BE7" s="627"/>
      <c r="BF7" s="628"/>
      <c r="BG7" s="629">
        <v>275651</v>
      </c>
      <c r="BH7" s="630"/>
      <c r="BI7" s="630"/>
      <c r="BJ7" s="630"/>
      <c r="BK7" s="630"/>
      <c r="BL7" s="630"/>
      <c r="BM7" s="630"/>
      <c r="BN7" s="631"/>
      <c r="BO7" s="632">
        <v>49.7</v>
      </c>
      <c r="BP7" s="632"/>
      <c r="BQ7" s="632"/>
      <c r="BR7" s="632"/>
      <c r="BS7" s="633" t="s">
        <v>230</v>
      </c>
      <c r="BT7" s="633"/>
      <c r="BU7" s="633"/>
      <c r="BV7" s="633"/>
      <c r="BW7" s="633"/>
      <c r="BX7" s="633"/>
      <c r="BY7" s="633"/>
      <c r="BZ7" s="633"/>
      <c r="CA7" s="633"/>
      <c r="CB7" s="637"/>
      <c r="CD7" s="644" t="s">
        <v>239</v>
      </c>
      <c r="CE7" s="645"/>
      <c r="CF7" s="645"/>
      <c r="CG7" s="645"/>
      <c r="CH7" s="645"/>
      <c r="CI7" s="645"/>
      <c r="CJ7" s="645"/>
      <c r="CK7" s="645"/>
      <c r="CL7" s="645"/>
      <c r="CM7" s="645"/>
      <c r="CN7" s="645"/>
      <c r="CO7" s="645"/>
      <c r="CP7" s="645"/>
      <c r="CQ7" s="646"/>
      <c r="CR7" s="629">
        <v>1829241</v>
      </c>
      <c r="CS7" s="630"/>
      <c r="CT7" s="630"/>
      <c r="CU7" s="630"/>
      <c r="CV7" s="630"/>
      <c r="CW7" s="630"/>
      <c r="CX7" s="630"/>
      <c r="CY7" s="631"/>
      <c r="CZ7" s="632">
        <v>30.5</v>
      </c>
      <c r="DA7" s="632"/>
      <c r="DB7" s="632"/>
      <c r="DC7" s="632"/>
      <c r="DD7" s="638">
        <v>355556</v>
      </c>
      <c r="DE7" s="630"/>
      <c r="DF7" s="630"/>
      <c r="DG7" s="630"/>
      <c r="DH7" s="630"/>
      <c r="DI7" s="630"/>
      <c r="DJ7" s="630"/>
      <c r="DK7" s="630"/>
      <c r="DL7" s="630"/>
      <c r="DM7" s="630"/>
      <c r="DN7" s="630"/>
      <c r="DO7" s="630"/>
      <c r="DP7" s="631"/>
      <c r="DQ7" s="638">
        <v>929543</v>
      </c>
      <c r="DR7" s="630"/>
      <c r="DS7" s="630"/>
      <c r="DT7" s="630"/>
      <c r="DU7" s="630"/>
      <c r="DV7" s="630"/>
      <c r="DW7" s="630"/>
      <c r="DX7" s="630"/>
      <c r="DY7" s="630"/>
      <c r="DZ7" s="630"/>
      <c r="EA7" s="630"/>
      <c r="EB7" s="630"/>
      <c r="EC7" s="639"/>
    </row>
    <row r="8" spans="2:143" ht="11.25" customHeight="1" x14ac:dyDescent="0.15">
      <c r="B8" s="626" t="s">
        <v>240</v>
      </c>
      <c r="C8" s="627"/>
      <c r="D8" s="627"/>
      <c r="E8" s="627"/>
      <c r="F8" s="627"/>
      <c r="G8" s="627"/>
      <c r="H8" s="627"/>
      <c r="I8" s="627"/>
      <c r="J8" s="627"/>
      <c r="K8" s="627"/>
      <c r="L8" s="627"/>
      <c r="M8" s="627"/>
      <c r="N8" s="627"/>
      <c r="O8" s="627"/>
      <c r="P8" s="627"/>
      <c r="Q8" s="628"/>
      <c r="R8" s="629">
        <v>2158</v>
      </c>
      <c r="S8" s="630"/>
      <c r="T8" s="630"/>
      <c r="U8" s="630"/>
      <c r="V8" s="630"/>
      <c r="W8" s="630"/>
      <c r="X8" s="630"/>
      <c r="Y8" s="631"/>
      <c r="Z8" s="632">
        <v>0</v>
      </c>
      <c r="AA8" s="632"/>
      <c r="AB8" s="632"/>
      <c r="AC8" s="632"/>
      <c r="AD8" s="633">
        <v>2158</v>
      </c>
      <c r="AE8" s="633"/>
      <c r="AF8" s="633"/>
      <c r="AG8" s="633"/>
      <c r="AH8" s="633"/>
      <c r="AI8" s="633"/>
      <c r="AJ8" s="633"/>
      <c r="AK8" s="633"/>
      <c r="AL8" s="634">
        <v>0.1</v>
      </c>
      <c r="AM8" s="635"/>
      <c r="AN8" s="635"/>
      <c r="AO8" s="636"/>
      <c r="AP8" s="626" t="s">
        <v>241</v>
      </c>
      <c r="AQ8" s="627"/>
      <c r="AR8" s="627"/>
      <c r="AS8" s="627"/>
      <c r="AT8" s="627"/>
      <c r="AU8" s="627"/>
      <c r="AV8" s="627"/>
      <c r="AW8" s="627"/>
      <c r="AX8" s="627"/>
      <c r="AY8" s="627"/>
      <c r="AZ8" s="627"/>
      <c r="BA8" s="627"/>
      <c r="BB8" s="627"/>
      <c r="BC8" s="627"/>
      <c r="BD8" s="627"/>
      <c r="BE8" s="627"/>
      <c r="BF8" s="628"/>
      <c r="BG8" s="629">
        <v>8680</v>
      </c>
      <c r="BH8" s="630"/>
      <c r="BI8" s="630"/>
      <c r="BJ8" s="630"/>
      <c r="BK8" s="630"/>
      <c r="BL8" s="630"/>
      <c r="BM8" s="630"/>
      <c r="BN8" s="631"/>
      <c r="BO8" s="632">
        <v>1.6</v>
      </c>
      <c r="BP8" s="632"/>
      <c r="BQ8" s="632"/>
      <c r="BR8" s="632"/>
      <c r="BS8" s="633" t="s">
        <v>148</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689320</v>
      </c>
      <c r="CS8" s="630"/>
      <c r="CT8" s="630"/>
      <c r="CU8" s="630"/>
      <c r="CV8" s="630"/>
      <c r="CW8" s="630"/>
      <c r="CX8" s="630"/>
      <c r="CY8" s="631"/>
      <c r="CZ8" s="632">
        <v>11.5</v>
      </c>
      <c r="DA8" s="632"/>
      <c r="DB8" s="632"/>
      <c r="DC8" s="632"/>
      <c r="DD8" s="638" t="s">
        <v>148</v>
      </c>
      <c r="DE8" s="630"/>
      <c r="DF8" s="630"/>
      <c r="DG8" s="630"/>
      <c r="DH8" s="630"/>
      <c r="DI8" s="630"/>
      <c r="DJ8" s="630"/>
      <c r="DK8" s="630"/>
      <c r="DL8" s="630"/>
      <c r="DM8" s="630"/>
      <c r="DN8" s="630"/>
      <c r="DO8" s="630"/>
      <c r="DP8" s="631"/>
      <c r="DQ8" s="638">
        <v>305032</v>
      </c>
      <c r="DR8" s="630"/>
      <c r="DS8" s="630"/>
      <c r="DT8" s="630"/>
      <c r="DU8" s="630"/>
      <c r="DV8" s="630"/>
      <c r="DW8" s="630"/>
      <c r="DX8" s="630"/>
      <c r="DY8" s="630"/>
      <c r="DZ8" s="630"/>
      <c r="EA8" s="630"/>
      <c r="EB8" s="630"/>
      <c r="EC8" s="639"/>
    </row>
    <row r="9" spans="2:143" ht="11.25" customHeight="1" x14ac:dyDescent="0.15">
      <c r="B9" s="626" t="s">
        <v>243</v>
      </c>
      <c r="C9" s="627"/>
      <c r="D9" s="627"/>
      <c r="E9" s="627"/>
      <c r="F9" s="627"/>
      <c r="G9" s="627"/>
      <c r="H9" s="627"/>
      <c r="I9" s="627"/>
      <c r="J9" s="627"/>
      <c r="K9" s="627"/>
      <c r="L9" s="627"/>
      <c r="M9" s="627"/>
      <c r="N9" s="627"/>
      <c r="O9" s="627"/>
      <c r="P9" s="627"/>
      <c r="Q9" s="628"/>
      <c r="R9" s="629">
        <v>2607</v>
      </c>
      <c r="S9" s="630"/>
      <c r="T9" s="630"/>
      <c r="U9" s="630"/>
      <c r="V9" s="630"/>
      <c r="W9" s="630"/>
      <c r="X9" s="630"/>
      <c r="Y9" s="631"/>
      <c r="Z9" s="632">
        <v>0</v>
      </c>
      <c r="AA9" s="632"/>
      <c r="AB9" s="632"/>
      <c r="AC9" s="632"/>
      <c r="AD9" s="633">
        <v>2607</v>
      </c>
      <c r="AE9" s="633"/>
      <c r="AF9" s="633"/>
      <c r="AG9" s="633"/>
      <c r="AH9" s="633"/>
      <c r="AI9" s="633"/>
      <c r="AJ9" s="633"/>
      <c r="AK9" s="633"/>
      <c r="AL9" s="634">
        <v>0.1</v>
      </c>
      <c r="AM9" s="635"/>
      <c r="AN9" s="635"/>
      <c r="AO9" s="636"/>
      <c r="AP9" s="626" t="s">
        <v>244</v>
      </c>
      <c r="AQ9" s="627"/>
      <c r="AR9" s="627"/>
      <c r="AS9" s="627"/>
      <c r="AT9" s="627"/>
      <c r="AU9" s="627"/>
      <c r="AV9" s="627"/>
      <c r="AW9" s="627"/>
      <c r="AX9" s="627"/>
      <c r="AY9" s="627"/>
      <c r="AZ9" s="627"/>
      <c r="BA9" s="627"/>
      <c r="BB9" s="627"/>
      <c r="BC9" s="627"/>
      <c r="BD9" s="627"/>
      <c r="BE9" s="627"/>
      <c r="BF9" s="628"/>
      <c r="BG9" s="629">
        <v>229106</v>
      </c>
      <c r="BH9" s="630"/>
      <c r="BI9" s="630"/>
      <c r="BJ9" s="630"/>
      <c r="BK9" s="630"/>
      <c r="BL9" s="630"/>
      <c r="BM9" s="630"/>
      <c r="BN9" s="631"/>
      <c r="BO9" s="632">
        <v>41.3</v>
      </c>
      <c r="BP9" s="632"/>
      <c r="BQ9" s="632"/>
      <c r="BR9" s="632"/>
      <c r="BS9" s="633" t="s">
        <v>139</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838558</v>
      </c>
      <c r="CS9" s="630"/>
      <c r="CT9" s="630"/>
      <c r="CU9" s="630"/>
      <c r="CV9" s="630"/>
      <c r="CW9" s="630"/>
      <c r="CX9" s="630"/>
      <c r="CY9" s="631"/>
      <c r="CZ9" s="632">
        <v>14</v>
      </c>
      <c r="DA9" s="632"/>
      <c r="DB9" s="632"/>
      <c r="DC9" s="632"/>
      <c r="DD9" s="638">
        <v>17820</v>
      </c>
      <c r="DE9" s="630"/>
      <c r="DF9" s="630"/>
      <c r="DG9" s="630"/>
      <c r="DH9" s="630"/>
      <c r="DI9" s="630"/>
      <c r="DJ9" s="630"/>
      <c r="DK9" s="630"/>
      <c r="DL9" s="630"/>
      <c r="DM9" s="630"/>
      <c r="DN9" s="630"/>
      <c r="DO9" s="630"/>
      <c r="DP9" s="631"/>
      <c r="DQ9" s="638">
        <v>562578</v>
      </c>
      <c r="DR9" s="630"/>
      <c r="DS9" s="630"/>
      <c r="DT9" s="630"/>
      <c r="DU9" s="630"/>
      <c r="DV9" s="630"/>
      <c r="DW9" s="630"/>
      <c r="DX9" s="630"/>
      <c r="DY9" s="630"/>
      <c r="DZ9" s="630"/>
      <c r="EA9" s="630"/>
      <c r="EB9" s="630"/>
      <c r="EC9" s="639"/>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139</v>
      </c>
      <c r="S10" s="630"/>
      <c r="T10" s="630"/>
      <c r="U10" s="630"/>
      <c r="V10" s="630"/>
      <c r="W10" s="630"/>
      <c r="X10" s="630"/>
      <c r="Y10" s="631"/>
      <c r="Z10" s="632" t="s">
        <v>148</v>
      </c>
      <c r="AA10" s="632"/>
      <c r="AB10" s="632"/>
      <c r="AC10" s="632"/>
      <c r="AD10" s="633" t="s">
        <v>230</v>
      </c>
      <c r="AE10" s="633"/>
      <c r="AF10" s="633"/>
      <c r="AG10" s="633"/>
      <c r="AH10" s="633"/>
      <c r="AI10" s="633"/>
      <c r="AJ10" s="633"/>
      <c r="AK10" s="633"/>
      <c r="AL10" s="634" t="s">
        <v>148</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20466</v>
      </c>
      <c r="BH10" s="630"/>
      <c r="BI10" s="630"/>
      <c r="BJ10" s="630"/>
      <c r="BK10" s="630"/>
      <c r="BL10" s="630"/>
      <c r="BM10" s="630"/>
      <c r="BN10" s="631"/>
      <c r="BO10" s="632">
        <v>3.7</v>
      </c>
      <c r="BP10" s="632"/>
      <c r="BQ10" s="632"/>
      <c r="BR10" s="632"/>
      <c r="BS10" s="633" t="s">
        <v>230</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t="s">
        <v>230</v>
      </c>
      <c r="CS10" s="630"/>
      <c r="CT10" s="630"/>
      <c r="CU10" s="630"/>
      <c r="CV10" s="630"/>
      <c r="CW10" s="630"/>
      <c r="CX10" s="630"/>
      <c r="CY10" s="631"/>
      <c r="CZ10" s="632" t="s">
        <v>230</v>
      </c>
      <c r="DA10" s="632"/>
      <c r="DB10" s="632"/>
      <c r="DC10" s="632"/>
      <c r="DD10" s="638" t="s">
        <v>148</v>
      </c>
      <c r="DE10" s="630"/>
      <c r="DF10" s="630"/>
      <c r="DG10" s="630"/>
      <c r="DH10" s="630"/>
      <c r="DI10" s="630"/>
      <c r="DJ10" s="630"/>
      <c r="DK10" s="630"/>
      <c r="DL10" s="630"/>
      <c r="DM10" s="630"/>
      <c r="DN10" s="630"/>
      <c r="DO10" s="630"/>
      <c r="DP10" s="631"/>
      <c r="DQ10" s="638" t="s">
        <v>148</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136689</v>
      </c>
      <c r="S11" s="630"/>
      <c r="T11" s="630"/>
      <c r="U11" s="630"/>
      <c r="V11" s="630"/>
      <c r="W11" s="630"/>
      <c r="X11" s="630"/>
      <c r="Y11" s="631"/>
      <c r="Z11" s="634">
        <v>2.2000000000000002</v>
      </c>
      <c r="AA11" s="635"/>
      <c r="AB11" s="635"/>
      <c r="AC11" s="647"/>
      <c r="AD11" s="638">
        <v>136689</v>
      </c>
      <c r="AE11" s="630"/>
      <c r="AF11" s="630"/>
      <c r="AG11" s="630"/>
      <c r="AH11" s="630"/>
      <c r="AI11" s="630"/>
      <c r="AJ11" s="630"/>
      <c r="AK11" s="631"/>
      <c r="AL11" s="634">
        <v>4.8</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17399</v>
      </c>
      <c r="BH11" s="630"/>
      <c r="BI11" s="630"/>
      <c r="BJ11" s="630"/>
      <c r="BK11" s="630"/>
      <c r="BL11" s="630"/>
      <c r="BM11" s="630"/>
      <c r="BN11" s="631"/>
      <c r="BO11" s="632">
        <v>3.1</v>
      </c>
      <c r="BP11" s="632"/>
      <c r="BQ11" s="632"/>
      <c r="BR11" s="632"/>
      <c r="BS11" s="633" t="s">
        <v>139</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164516</v>
      </c>
      <c r="CS11" s="630"/>
      <c r="CT11" s="630"/>
      <c r="CU11" s="630"/>
      <c r="CV11" s="630"/>
      <c r="CW11" s="630"/>
      <c r="CX11" s="630"/>
      <c r="CY11" s="631"/>
      <c r="CZ11" s="632">
        <v>2.7</v>
      </c>
      <c r="DA11" s="632"/>
      <c r="DB11" s="632"/>
      <c r="DC11" s="632"/>
      <c r="DD11" s="638">
        <v>77693</v>
      </c>
      <c r="DE11" s="630"/>
      <c r="DF11" s="630"/>
      <c r="DG11" s="630"/>
      <c r="DH11" s="630"/>
      <c r="DI11" s="630"/>
      <c r="DJ11" s="630"/>
      <c r="DK11" s="630"/>
      <c r="DL11" s="630"/>
      <c r="DM11" s="630"/>
      <c r="DN11" s="630"/>
      <c r="DO11" s="630"/>
      <c r="DP11" s="631"/>
      <c r="DQ11" s="638">
        <v>50431</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t="s">
        <v>148</v>
      </c>
      <c r="S12" s="630"/>
      <c r="T12" s="630"/>
      <c r="U12" s="630"/>
      <c r="V12" s="630"/>
      <c r="W12" s="630"/>
      <c r="X12" s="630"/>
      <c r="Y12" s="631"/>
      <c r="Z12" s="632" t="s">
        <v>139</v>
      </c>
      <c r="AA12" s="632"/>
      <c r="AB12" s="632"/>
      <c r="AC12" s="632"/>
      <c r="AD12" s="633" t="s">
        <v>139</v>
      </c>
      <c r="AE12" s="633"/>
      <c r="AF12" s="633"/>
      <c r="AG12" s="633"/>
      <c r="AH12" s="633"/>
      <c r="AI12" s="633"/>
      <c r="AJ12" s="633"/>
      <c r="AK12" s="633"/>
      <c r="AL12" s="634" t="s">
        <v>148</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196751</v>
      </c>
      <c r="BH12" s="630"/>
      <c r="BI12" s="630"/>
      <c r="BJ12" s="630"/>
      <c r="BK12" s="630"/>
      <c r="BL12" s="630"/>
      <c r="BM12" s="630"/>
      <c r="BN12" s="631"/>
      <c r="BO12" s="632">
        <v>35.5</v>
      </c>
      <c r="BP12" s="632"/>
      <c r="BQ12" s="632"/>
      <c r="BR12" s="632"/>
      <c r="BS12" s="633" t="s">
        <v>230</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207291</v>
      </c>
      <c r="CS12" s="630"/>
      <c r="CT12" s="630"/>
      <c r="CU12" s="630"/>
      <c r="CV12" s="630"/>
      <c r="CW12" s="630"/>
      <c r="CX12" s="630"/>
      <c r="CY12" s="631"/>
      <c r="CZ12" s="632">
        <v>3.5</v>
      </c>
      <c r="DA12" s="632"/>
      <c r="DB12" s="632"/>
      <c r="DC12" s="632"/>
      <c r="DD12" s="638">
        <v>12914</v>
      </c>
      <c r="DE12" s="630"/>
      <c r="DF12" s="630"/>
      <c r="DG12" s="630"/>
      <c r="DH12" s="630"/>
      <c r="DI12" s="630"/>
      <c r="DJ12" s="630"/>
      <c r="DK12" s="630"/>
      <c r="DL12" s="630"/>
      <c r="DM12" s="630"/>
      <c r="DN12" s="630"/>
      <c r="DO12" s="630"/>
      <c r="DP12" s="631"/>
      <c r="DQ12" s="638">
        <v>74042</v>
      </c>
      <c r="DR12" s="630"/>
      <c r="DS12" s="630"/>
      <c r="DT12" s="630"/>
      <c r="DU12" s="630"/>
      <c r="DV12" s="630"/>
      <c r="DW12" s="630"/>
      <c r="DX12" s="630"/>
      <c r="DY12" s="630"/>
      <c r="DZ12" s="630"/>
      <c r="EA12" s="630"/>
      <c r="EB12" s="630"/>
      <c r="EC12" s="639"/>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230</v>
      </c>
      <c r="S13" s="630"/>
      <c r="T13" s="630"/>
      <c r="U13" s="630"/>
      <c r="V13" s="630"/>
      <c r="W13" s="630"/>
      <c r="X13" s="630"/>
      <c r="Y13" s="631"/>
      <c r="Z13" s="632" t="s">
        <v>148</v>
      </c>
      <c r="AA13" s="632"/>
      <c r="AB13" s="632"/>
      <c r="AC13" s="632"/>
      <c r="AD13" s="633" t="s">
        <v>230</v>
      </c>
      <c r="AE13" s="633"/>
      <c r="AF13" s="633"/>
      <c r="AG13" s="633"/>
      <c r="AH13" s="633"/>
      <c r="AI13" s="633"/>
      <c r="AJ13" s="633"/>
      <c r="AK13" s="633"/>
      <c r="AL13" s="634" t="s">
        <v>148</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192432</v>
      </c>
      <c r="BH13" s="630"/>
      <c r="BI13" s="630"/>
      <c r="BJ13" s="630"/>
      <c r="BK13" s="630"/>
      <c r="BL13" s="630"/>
      <c r="BM13" s="630"/>
      <c r="BN13" s="631"/>
      <c r="BO13" s="632">
        <v>34.700000000000003</v>
      </c>
      <c r="BP13" s="632"/>
      <c r="BQ13" s="632"/>
      <c r="BR13" s="632"/>
      <c r="BS13" s="633" t="s">
        <v>230</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423477</v>
      </c>
      <c r="CS13" s="630"/>
      <c r="CT13" s="630"/>
      <c r="CU13" s="630"/>
      <c r="CV13" s="630"/>
      <c r="CW13" s="630"/>
      <c r="CX13" s="630"/>
      <c r="CY13" s="631"/>
      <c r="CZ13" s="632">
        <v>7.1</v>
      </c>
      <c r="DA13" s="632"/>
      <c r="DB13" s="632"/>
      <c r="DC13" s="632"/>
      <c r="DD13" s="638">
        <v>177473</v>
      </c>
      <c r="DE13" s="630"/>
      <c r="DF13" s="630"/>
      <c r="DG13" s="630"/>
      <c r="DH13" s="630"/>
      <c r="DI13" s="630"/>
      <c r="DJ13" s="630"/>
      <c r="DK13" s="630"/>
      <c r="DL13" s="630"/>
      <c r="DM13" s="630"/>
      <c r="DN13" s="630"/>
      <c r="DO13" s="630"/>
      <c r="DP13" s="631"/>
      <c r="DQ13" s="638">
        <v>197663</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32" t="s">
        <v>148</v>
      </c>
      <c r="AA14" s="632"/>
      <c r="AB14" s="632"/>
      <c r="AC14" s="632"/>
      <c r="AD14" s="633" t="s">
        <v>230</v>
      </c>
      <c r="AE14" s="633"/>
      <c r="AF14" s="633"/>
      <c r="AG14" s="633"/>
      <c r="AH14" s="633"/>
      <c r="AI14" s="633"/>
      <c r="AJ14" s="633"/>
      <c r="AK14" s="633"/>
      <c r="AL14" s="634" t="s">
        <v>148</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14616</v>
      </c>
      <c r="BH14" s="630"/>
      <c r="BI14" s="630"/>
      <c r="BJ14" s="630"/>
      <c r="BK14" s="630"/>
      <c r="BL14" s="630"/>
      <c r="BM14" s="630"/>
      <c r="BN14" s="631"/>
      <c r="BO14" s="632">
        <v>2.6</v>
      </c>
      <c r="BP14" s="632"/>
      <c r="BQ14" s="632"/>
      <c r="BR14" s="632"/>
      <c r="BS14" s="633" t="s">
        <v>148</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269567</v>
      </c>
      <c r="CS14" s="630"/>
      <c r="CT14" s="630"/>
      <c r="CU14" s="630"/>
      <c r="CV14" s="630"/>
      <c r="CW14" s="630"/>
      <c r="CX14" s="630"/>
      <c r="CY14" s="631"/>
      <c r="CZ14" s="632">
        <v>4.5</v>
      </c>
      <c r="DA14" s="632"/>
      <c r="DB14" s="632"/>
      <c r="DC14" s="632"/>
      <c r="DD14" s="638" t="s">
        <v>139</v>
      </c>
      <c r="DE14" s="630"/>
      <c r="DF14" s="630"/>
      <c r="DG14" s="630"/>
      <c r="DH14" s="630"/>
      <c r="DI14" s="630"/>
      <c r="DJ14" s="630"/>
      <c r="DK14" s="630"/>
      <c r="DL14" s="630"/>
      <c r="DM14" s="630"/>
      <c r="DN14" s="630"/>
      <c r="DO14" s="630"/>
      <c r="DP14" s="631"/>
      <c r="DQ14" s="638">
        <v>267332</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230</v>
      </c>
      <c r="S15" s="630"/>
      <c r="T15" s="630"/>
      <c r="U15" s="630"/>
      <c r="V15" s="630"/>
      <c r="W15" s="630"/>
      <c r="X15" s="630"/>
      <c r="Y15" s="631"/>
      <c r="Z15" s="632" t="s">
        <v>230</v>
      </c>
      <c r="AA15" s="632"/>
      <c r="AB15" s="632"/>
      <c r="AC15" s="632"/>
      <c r="AD15" s="633" t="s">
        <v>139</v>
      </c>
      <c r="AE15" s="633"/>
      <c r="AF15" s="633"/>
      <c r="AG15" s="633"/>
      <c r="AH15" s="633"/>
      <c r="AI15" s="633"/>
      <c r="AJ15" s="633"/>
      <c r="AK15" s="633"/>
      <c r="AL15" s="634" t="s">
        <v>139</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65414</v>
      </c>
      <c r="BH15" s="630"/>
      <c r="BI15" s="630"/>
      <c r="BJ15" s="630"/>
      <c r="BK15" s="630"/>
      <c r="BL15" s="630"/>
      <c r="BM15" s="630"/>
      <c r="BN15" s="631"/>
      <c r="BO15" s="632">
        <v>11.8</v>
      </c>
      <c r="BP15" s="632"/>
      <c r="BQ15" s="632"/>
      <c r="BR15" s="632"/>
      <c r="BS15" s="633" t="s">
        <v>148</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1029637</v>
      </c>
      <c r="CS15" s="630"/>
      <c r="CT15" s="630"/>
      <c r="CU15" s="630"/>
      <c r="CV15" s="630"/>
      <c r="CW15" s="630"/>
      <c r="CX15" s="630"/>
      <c r="CY15" s="631"/>
      <c r="CZ15" s="632">
        <v>17.2</v>
      </c>
      <c r="DA15" s="632"/>
      <c r="DB15" s="632"/>
      <c r="DC15" s="632"/>
      <c r="DD15" s="638">
        <v>495855</v>
      </c>
      <c r="DE15" s="630"/>
      <c r="DF15" s="630"/>
      <c r="DG15" s="630"/>
      <c r="DH15" s="630"/>
      <c r="DI15" s="630"/>
      <c r="DJ15" s="630"/>
      <c r="DK15" s="630"/>
      <c r="DL15" s="630"/>
      <c r="DM15" s="630"/>
      <c r="DN15" s="630"/>
      <c r="DO15" s="630"/>
      <c r="DP15" s="631"/>
      <c r="DQ15" s="638">
        <v>489557</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1280</v>
      </c>
      <c r="S16" s="630"/>
      <c r="T16" s="630"/>
      <c r="U16" s="630"/>
      <c r="V16" s="630"/>
      <c r="W16" s="630"/>
      <c r="X16" s="630"/>
      <c r="Y16" s="631"/>
      <c r="Z16" s="632">
        <v>0</v>
      </c>
      <c r="AA16" s="632"/>
      <c r="AB16" s="632"/>
      <c r="AC16" s="632"/>
      <c r="AD16" s="633">
        <v>1280</v>
      </c>
      <c r="AE16" s="633"/>
      <c r="AF16" s="633"/>
      <c r="AG16" s="633"/>
      <c r="AH16" s="633"/>
      <c r="AI16" s="633"/>
      <c r="AJ16" s="633"/>
      <c r="AK16" s="633"/>
      <c r="AL16" s="634">
        <v>0</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148</v>
      </c>
      <c r="BH16" s="630"/>
      <c r="BI16" s="630"/>
      <c r="BJ16" s="630"/>
      <c r="BK16" s="630"/>
      <c r="BL16" s="630"/>
      <c r="BM16" s="630"/>
      <c r="BN16" s="631"/>
      <c r="BO16" s="632" t="s">
        <v>230</v>
      </c>
      <c r="BP16" s="632"/>
      <c r="BQ16" s="632"/>
      <c r="BR16" s="632"/>
      <c r="BS16" s="633" t="s">
        <v>148</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t="s">
        <v>230</v>
      </c>
      <c r="CS16" s="630"/>
      <c r="CT16" s="630"/>
      <c r="CU16" s="630"/>
      <c r="CV16" s="630"/>
      <c r="CW16" s="630"/>
      <c r="CX16" s="630"/>
      <c r="CY16" s="631"/>
      <c r="CZ16" s="632" t="s">
        <v>148</v>
      </c>
      <c r="DA16" s="632"/>
      <c r="DB16" s="632"/>
      <c r="DC16" s="632"/>
      <c r="DD16" s="638" t="s">
        <v>139</v>
      </c>
      <c r="DE16" s="630"/>
      <c r="DF16" s="630"/>
      <c r="DG16" s="630"/>
      <c r="DH16" s="630"/>
      <c r="DI16" s="630"/>
      <c r="DJ16" s="630"/>
      <c r="DK16" s="630"/>
      <c r="DL16" s="630"/>
      <c r="DM16" s="630"/>
      <c r="DN16" s="630"/>
      <c r="DO16" s="630"/>
      <c r="DP16" s="631"/>
      <c r="DQ16" s="638" t="s">
        <v>139</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7288</v>
      </c>
      <c r="S17" s="630"/>
      <c r="T17" s="630"/>
      <c r="U17" s="630"/>
      <c r="V17" s="630"/>
      <c r="W17" s="630"/>
      <c r="X17" s="630"/>
      <c r="Y17" s="631"/>
      <c r="Z17" s="632">
        <v>0.1</v>
      </c>
      <c r="AA17" s="632"/>
      <c r="AB17" s="632"/>
      <c r="AC17" s="632"/>
      <c r="AD17" s="633">
        <v>7288</v>
      </c>
      <c r="AE17" s="633"/>
      <c r="AF17" s="633"/>
      <c r="AG17" s="633"/>
      <c r="AH17" s="633"/>
      <c r="AI17" s="633"/>
      <c r="AJ17" s="633"/>
      <c r="AK17" s="633"/>
      <c r="AL17" s="634">
        <v>0.3</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230</v>
      </c>
      <c r="BH17" s="630"/>
      <c r="BI17" s="630"/>
      <c r="BJ17" s="630"/>
      <c r="BK17" s="630"/>
      <c r="BL17" s="630"/>
      <c r="BM17" s="630"/>
      <c r="BN17" s="631"/>
      <c r="BO17" s="632" t="s">
        <v>139</v>
      </c>
      <c r="BP17" s="632"/>
      <c r="BQ17" s="632"/>
      <c r="BR17" s="632"/>
      <c r="BS17" s="633" t="s">
        <v>148</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502246</v>
      </c>
      <c r="CS17" s="630"/>
      <c r="CT17" s="630"/>
      <c r="CU17" s="630"/>
      <c r="CV17" s="630"/>
      <c r="CW17" s="630"/>
      <c r="CX17" s="630"/>
      <c r="CY17" s="631"/>
      <c r="CZ17" s="632">
        <v>8.4</v>
      </c>
      <c r="DA17" s="632"/>
      <c r="DB17" s="632"/>
      <c r="DC17" s="632"/>
      <c r="DD17" s="638" t="s">
        <v>139</v>
      </c>
      <c r="DE17" s="630"/>
      <c r="DF17" s="630"/>
      <c r="DG17" s="630"/>
      <c r="DH17" s="630"/>
      <c r="DI17" s="630"/>
      <c r="DJ17" s="630"/>
      <c r="DK17" s="630"/>
      <c r="DL17" s="630"/>
      <c r="DM17" s="630"/>
      <c r="DN17" s="630"/>
      <c r="DO17" s="630"/>
      <c r="DP17" s="631"/>
      <c r="DQ17" s="638">
        <v>487438</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33279</v>
      </c>
      <c r="S18" s="630"/>
      <c r="T18" s="630"/>
      <c r="U18" s="630"/>
      <c r="V18" s="630"/>
      <c r="W18" s="630"/>
      <c r="X18" s="630"/>
      <c r="Y18" s="631"/>
      <c r="Z18" s="632">
        <v>0.5</v>
      </c>
      <c r="AA18" s="632"/>
      <c r="AB18" s="632"/>
      <c r="AC18" s="632"/>
      <c r="AD18" s="633">
        <v>33279</v>
      </c>
      <c r="AE18" s="633"/>
      <c r="AF18" s="633"/>
      <c r="AG18" s="633"/>
      <c r="AH18" s="633"/>
      <c r="AI18" s="633"/>
      <c r="AJ18" s="633"/>
      <c r="AK18" s="633"/>
      <c r="AL18" s="634">
        <v>1.2000000476837158</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230</v>
      </c>
      <c r="BH18" s="630"/>
      <c r="BI18" s="630"/>
      <c r="BJ18" s="630"/>
      <c r="BK18" s="630"/>
      <c r="BL18" s="630"/>
      <c r="BM18" s="630"/>
      <c r="BN18" s="631"/>
      <c r="BO18" s="632" t="s">
        <v>148</v>
      </c>
      <c r="BP18" s="632"/>
      <c r="BQ18" s="632"/>
      <c r="BR18" s="632"/>
      <c r="BS18" s="633" t="s">
        <v>139</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230</v>
      </c>
      <c r="CS18" s="630"/>
      <c r="CT18" s="630"/>
      <c r="CU18" s="630"/>
      <c r="CV18" s="630"/>
      <c r="CW18" s="630"/>
      <c r="CX18" s="630"/>
      <c r="CY18" s="631"/>
      <c r="CZ18" s="632" t="s">
        <v>230</v>
      </c>
      <c r="DA18" s="632"/>
      <c r="DB18" s="632"/>
      <c r="DC18" s="632"/>
      <c r="DD18" s="638" t="s">
        <v>139</v>
      </c>
      <c r="DE18" s="630"/>
      <c r="DF18" s="630"/>
      <c r="DG18" s="630"/>
      <c r="DH18" s="630"/>
      <c r="DI18" s="630"/>
      <c r="DJ18" s="630"/>
      <c r="DK18" s="630"/>
      <c r="DL18" s="630"/>
      <c r="DM18" s="630"/>
      <c r="DN18" s="630"/>
      <c r="DO18" s="630"/>
      <c r="DP18" s="631"/>
      <c r="DQ18" s="638" t="s">
        <v>148</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1771</v>
      </c>
      <c r="S19" s="630"/>
      <c r="T19" s="630"/>
      <c r="U19" s="630"/>
      <c r="V19" s="630"/>
      <c r="W19" s="630"/>
      <c r="X19" s="630"/>
      <c r="Y19" s="631"/>
      <c r="Z19" s="632">
        <v>0</v>
      </c>
      <c r="AA19" s="632"/>
      <c r="AB19" s="632"/>
      <c r="AC19" s="632"/>
      <c r="AD19" s="633">
        <v>1771</v>
      </c>
      <c r="AE19" s="633"/>
      <c r="AF19" s="633"/>
      <c r="AG19" s="633"/>
      <c r="AH19" s="633"/>
      <c r="AI19" s="633"/>
      <c r="AJ19" s="633"/>
      <c r="AK19" s="633"/>
      <c r="AL19" s="634">
        <v>0.1</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2072</v>
      </c>
      <c r="BH19" s="630"/>
      <c r="BI19" s="630"/>
      <c r="BJ19" s="630"/>
      <c r="BK19" s="630"/>
      <c r="BL19" s="630"/>
      <c r="BM19" s="630"/>
      <c r="BN19" s="631"/>
      <c r="BO19" s="632">
        <v>0.4</v>
      </c>
      <c r="BP19" s="632"/>
      <c r="BQ19" s="632"/>
      <c r="BR19" s="632"/>
      <c r="BS19" s="633" t="s">
        <v>148</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230</v>
      </c>
      <c r="CS19" s="630"/>
      <c r="CT19" s="630"/>
      <c r="CU19" s="630"/>
      <c r="CV19" s="630"/>
      <c r="CW19" s="630"/>
      <c r="CX19" s="630"/>
      <c r="CY19" s="631"/>
      <c r="CZ19" s="632" t="s">
        <v>230</v>
      </c>
      <c r="DA19" s="632"/>
      <c r="DB19" s="632"/>
      <c r="DC19" s="632"/>
      <c r="DD19" s="638" t="s">
        <v>148</v>
      </c>
      <c r="DE19" s="630"/>
      <c r="DF19" s="630"/>
      <c r="DG19" s="630"/>
      <c r="DH19" s="630"/>
      <c r="DI19" s="630"/>
      <c r="DJ19" s="630"/>
      <c r="DK19" s="630"/>
      <c r="DL19" s="630"/>
      <c r="DM19" s="630"/>
      <c r="DN19" s="630"/>
      <c r="DO19" s="630"/>
      <c r="DP19" s="631"/>
      <c r="DQ19" s="638" t="s">
        <v>230</v>
      </c>
      <c r="DR19" s="630"/>
      <c r="DS19" s="630"/>
      <c r="DT19" s="630"/>
      <c r="DU19" s="630"/>
      <c r="DV19" s="630"/>
      <c r="DW19" s="630"/>
      <c r="DX19" s="630"/>
      <c r="DY19" s="630"/>
      <c r="DZ19" s="630"/>
      <c r="EA19" s="630"/>
      <c r="EB19" s="630"/>
      <c r="EC19" s="639"/>
    </row>
    <row r="20" spans="2:133" ht="11.25" customHeight="1" x14ac:dyDescent="0.15">
      <c r="B20" s="626" t="s">
        <v>276</v>
      </c>
      <c r="C20" s="627"/>
      <c r="D20" s="627"/>
      <c r="E20" s="627"/>
      <c r="F20" s="627"/>
      <c r="G20" s="627"/>
      <c r="H20" s="627"/>
      <c r="I20" s="627"/>
      <c r="J20" s="627"/>
      <c r="K20" s="627"/>
      <c r="L20" s="627"/>
      <c r="M20" s="627"/>
      <c r="N20" s="627"/>
      <c r="O20" s="627"/>
      <c r="P20" s="627"/>
      <c r="Q20" s="628"/>
      <c r="R20" s="629">
        <v>356</v>
      </c>
      <c r="S20" s="630"/>
      <c r="T20" s="630"/>
      <c r="U20" s="630"/>
      <c r="V20" s="630"/>
      <c r="W20" s="630"/>
      <c r="X20" s="630"/>
      <c r="Y20" s="631"/>
      <c r="Z20" s="632">
        <v>0</v>
      </c>
      <c r="AA20" s="632"/>
      <c r="AB20" s="632"/>
      <c r="AC20" s="632"/>
      <c r="AD20" s="633">
        <v>356</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2072</v>
      </c>
      <c r="BH20" s="630"/>
      <c r="BI20" s="630"/>
      <c r="BJ20" s="630"/>
      <c r="BK20" s="630"/>
      <c r="BL20" s="630"/>
      <c r="BM20" s="630"/>
      <c r="BN20" s="631"/>
      <c r="BO20" s="632">
        <v>0.4</v>
      </c>
      <c r="BP20" s="632"/>
      <c r="BQ20" s="632"/>
      <c r="BR20" s="632"/>
      <c r="BS20" s="633" t="s">
        <v>230</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5994190</v>
      </c>
      <c r="CS20" s="630"/>
      <c r="CT20" s="630"/>
      <c r="CU20" s="630"/>
      <c r="CV20" s="630"/>
      <c r="CW20" s="630"/>
      <c r="CX20" s="630"/>
      <c r="CY20" s="631"/>
      <c r="CZ20" s="632">
        <v>100</v>
      </c>
      <c r="DA20" s="632"/>
      <c r="DB20" s="632"/>
      <c r="DC20" s="632"/>
      <c r="DD20" s="638">
        <v>1137311</v>
      </c>
      <c r="DE20" s="630"/>
      <c r="DF20" s="630"/>
      <c r="DG20" s="630"/>
      <c r="DH20" s="630"/>
      <c r="DI20" s="630"/>
      <c r="DJ20" s="630"/>
      <c r="DK20" s="630"/>
      <c r="DL20" s="630"/>
      <c r="DM20" s="630"/>
      <c r="DN20" s="630"/>
      <c r="DO20" s="630"/>
      <c r="DP20" s="631"/>
      <c r="DQ20" s="638">
        <v>3403953</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306</v>
      </c>
      <c r="S21" s="630"/>
      <c r="T21" s="630"/>
      <c r="U21" s="630"/>
      <c r="V21" s="630"/>
      <c r="W21" s="630"/>
      <c r="X21" s="630"/>
      <c r="Y21" s="631"/>
      <c r="Z21" s="632">
        <v>0</v>
      </c>
      <c r="AA21" s="632"/>
      <c r="AB21" s="632"/>
      <c r="AC21" s="632"/>
      <c r="AD21" s="633">
        <v>306</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2072</v>
      </c>
      <c r="BH21" s="630"/>
      <c r="BI21" s="630"/>
      <c r="BJ21" s="630"/>
      <c r="BK21" s="630"/>
      <c r="BL21" s="630"/>
      <c r="BM21" s="630"/>
      <c r="BN21" s="631"/>
      <c r="BO21" s="632">
        <v>0.4</v>
      </c>
      <c r="BP21" s="632"/>
      <c r="BQ21" s="632"/>
      <c r="BR21" s="632"/>
      <c r="BS21" s="633" t="s">
        <v>139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281</v>
      </c>
      <c r="C22" s="668"/>
      <c r="D22" s="668"/>
      <c r="E22" s="668"/>
      <c r="F22" s="668"/>
      <c r="G22" s="668"/>
      <c r="H22" s="668"/>
      <c r="I22" s="668"/>
      <c r="J22" s="668"/>
      <c r="K22" s="668"/>
      <c r="L22" s="668"/>
      <c r="M22" s="668"/>
      <c r="N22" s="668"/>
      <c r="O22" s="668"/>
      <c r="P22" s="668"/>
      <c r="Q22" s="669"/>
      <c r="R22" s="629">
        <v>30846</v>
      </c>
      <c r="S22" s="630"/>
      <c r="T22" s="630"/>
      <c r="U22" s="630"/>
      <c r="V22" s="630"/>
      <c r="W22" s="630"/>
      <c r="X22" s="630"/>
      <c r="Y22" s="631"/>
      <c r="Z22" s="632">
        <v>0.5</v>
      </c>
      <c r="AA22" s="632"/>
      <c r="AB22" s="632"/>
      <c r="AC22" s="632"/>
      <c r="AD22" s="633">
        <v>30846</v>
      </c>
      <c r="AE22" s="633"/>
      <c r="AF22" s="633"/>
      <c r="AG22" s="633"/>
      <c r="AH22" s="633"/>
      <c r="AI22" s="633"/>
      <c r="AJ22" s="633"/>
      <c r="AK22" s="633"/>
      <c r="AL22" s="634">
        <v>1.1000000238418579</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148</v>
      </c>
      <c r="BH22" s="630"/>
      <c r="BI22" s="630"/>
      <c r="BJ22" s="630"/>
      <c r="BK22" s="630"/>
      <c r="BL22" s="630"/>
      <c r="BM22" s="630"/>
      <c r="BN22" s="631"/>
      <c r="BO22" s="632" t="s">
        <v>230</v>
      </c>
      <c r="BP22" s="632"/>
      <c r="BQ22" s="632"/>
      <c r="BR22" s="632"/>
      <c r="BS22" s="633" t="s">
        <v>139</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284</v>
      </c>
      <c r="C23" s="627"/>
      <c r="D23" s="627"/>
      <c r="E23" s="627"/>
      <c r="F23" s="627"/>
      <c r="G23" s="627"/>
      <c r="H23" s="627"/>
      <c r="I23" s="627"/>
      <c r="J23" s="627"/>
      <c r="K23" s="627"/>
      <c r="L23" s="627"/>
      <c r="M23" s="627"/>
      <c r="N23" s="627"/>
      <c r="O23" s="627"/>
      <c r="P23" s="627"/>
      <c r="Q23" s="628"/>
      <c r="R23" s="629">
        <v>2461992</v>
      </c>
      <c r="S23" s="630"/>
      <c r="T23" s="630"/>
      <c r="U23" s="630"/>
      <c r="V23" s="630"/>
      <c r="W23" s="630"/>
      <c r="X23" s="630"/>
      <c r="Y23" s="631"/>
      <c r="Z23" s="632">
        <v>38.799999999999997</v>
      </c>
      <c r="AA23" s="632"/>
      <c r="AB23" s="632"/>
      <c r="AC23" s="632"/>
      <c r="AD23" s="633">
        <v>2091838</v>
      </c>
      <c r="AE23" s="633"/>
      <c r="AF23" s="633"/>
      <c r="AG23" s="633"/>
      <c r="AH23" s="633"/>
      <c r="AI23" s="633"/>
      <c r="AJ23" s="633"/>
      <c r="AK23" s="633"/>
      <c r="AL23" s="634">
        <v>73.400000000000006</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t="s">
        <v>230</v>
      </c>
      <c r="BH23" s="630"/>
      <c r="BI23" s="630"/>
      <c r="BJ23" s="630"/>
      <c r="BK23" s="630"/>
      <c r="BL23" s="630"/>
      <c r="BM23" s="630"/>
      <c r="BN23" s="631"/>
      <c r="BO23" s="632" t="s">
        <v>148</v>
      </c>
      <c r="BP23" s="632"/>
      <c r="BQ23" s="632"/>
      <c r="BR23" s="632"/>
      <c r="BS23" s="633" t="s">
        <v>230</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15">
      <c r="B24" s="626" t="s">
        <v>291</v>
      </c>
      <c r="C24" s="627"/>
      <c r="D24" s="627"/>
      <c r="E24" s="627"/>
      <c r="F24" s="627"/>
      <c r="G24" s="627"/>
      <c r="H24" s="627"/>
      <c r="I24" s="627"/>
      <c r="J24" s="627"/>
      <c r="K24" s="627"/>
      <c r="L24" s="627"/>
      <c r="M24" s="627"/>
      <c r="N24" s="627"/>
      <c r="O24" s="627"/>
      <c r="P24" s="627"/>
      <c r="Q24" s="628"/>
      <c r="R24" s="629">
        <v>2091838</v>
      </c>
      <c r="S24" s="630"/>
      <c r="T24" s="630"/>
      <c r="U24" s="630"/>
      <c r="V24" s="630"/>
      <c r="W24" s="630"/>
      <c r="X24" s="630"/>
      <c r="Y24" s="631"/>
      <c r="Z24" s="632">
        <v>33</v>
      </c>
      <c r="AA24" s="632"/>
      <c r="AB24" s="632"/>
      <c r="AC24" s="632"/>
      <c r="AD24" s="633">
        <v>2091838</v>
      </c>
      <c r="AE24" s="633"/>
      <c r="AF24" s="633"/>
      <c r="AG24" s="633"/>
      <c r="AH24" s="633"/>
      <c r="AI24" s="633"/>
      <c r="AJ24" s="633"/>
      <c r="AK24" s="633"/>
      <c r="AL24" s="634">
        <v>73.400000000000006</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139</v>
      </c>
      <c r="BH24" s="630"/>
      <c r="BI24" s="630"/>
      <c r="BJ24" s="630"/>
      <c r="BK24" s="630"/>
      <c r="BL24" s="630"/>
      <c r="BM24" s="630"/>
      <c r="BN24" s="631"/>
      <c r="BO24" s="632" t="s">
        <v>148</v>
      </c>
      <c r="BP24" s="632"/>
      <c r="BQ24" s="632"/>
      <c r="BR24" s="632"/>
      <c r="BS24" s="633" t="s">
        <v>230</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1730399</v>
      </c>
      <c r="CS24" s="619"/>
      <c r="CT24" s="619"/>
      <c r="CU24" s="619"/>
      <c r="CV24" s="619"/>
      <c r="CW24" s="619"/>
      <c r="CX24" s="619"/>
      <c r="CY24" s="620"/>
      <c r="CZ24" s="623">
        <v>28.9</v>
      </c>
      <c r="DA24" s="624"/>
      <c r="DB24" s="624"/>
      <c r="DC24" s="643"/>
      <c r="DD24" s="670">
        <v>1329320</v>
      </c>
      <c r="DE24" s="619"/>
      <c r="DF24" s="619"/>
      <c r="DG24" s="619"/>
      <c r="DH24" s="619"/>
      <c r="DI24" s="619"/>
      <c r="DJ24" s="619"/>
      <c r="DK24" s="620"/>
      <c r="DL24" s="670">
        <v>1315555</v>
      </c>
      <c r="DM24" s="619"/>
      <c r="DN24" s="619"/>
      <c r="DO24" s="619"/>
      <c r="DP24" s="619"/>
      <c r="DQ24" s="619"/>
      <c r="DR24" s="619"/>
      <c r="DS24" s="619"/>
      <c r="DT24" s="619"/>
      <c r="DU24" s="619"/>
      <c r="DV24" s="620"/>
      <c r="DW24" s="623">
        <v>44.4</v>
      </c>
      <c r="DX24" s="624"/>
      <c r="DY24" s="624"/>
      <c r="DZ24" s="624"/>
      <c r="EA24" s="624"/>
      <c r="EB24" s="624"/>
      <c r="EC24" s="625"/>
    </row>
    <row r="25" spans="2:133" ht="11.25" customHeight="1" x14ac:dyDescent="0.15">
      <c r="B25" s="626" t="s">
        <v>294</v>
      </c>
      <c r="C25" s="627"/>
      <c r="D25" s="627"/>
      <c r="E25" s="627"/>
      <c r="F25" s="627"/>
      <c r="G25" s="627"/>
      <c r="H25" s="627"/>
      <c r="I25" s="627"/>
      <c r="J25" s="627"/>
      <c r="K25" s="627"/>
      <c r="L25" s="627"/>
      <c r="M25" s="627"/>
      <c r="N25" s="627"/>
      <c r="O25" s="627"/>
      <c r="P25" s="627"/>
      <c r="Q25" s="628"/>
      <c r="R25" s="629">
        <v>370154</v>
      </c>
      <c r="S25" s="630"/>
      <c r="T25" s="630"/>
      <c r="U25" s="630"/>
      <c r="V25" s="630"/>
      <c r="W25" s="630"/>
      <c r="X25" s="630"/>
      <c r="Y25" s="631"/>
      <c r="Z25" s="632">
        <v>5.8</v>
      </c>
      <c r="AA25" s="632"/>
      <c r="AB25" s="632"/>
      <c r="AC25" s="632"/>
      <c r="AD25" s="633" t="s">
        <v>148</v>
      </c>
      <c r="AE25" s="633"/>
      <c r="AF25" s="633"/>
      <c r="AG25" s="633"/>
      <c r="AH25" s="633"/>
      <c r="AI25" s="633"/>
      <c r="AJ25" s="633"/>
      <c r="AK25" s="633"/>
      <c r="AL25" s="634" t="s">
        <v>148</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148</v>
      </c>
      <c r="BH25" s="630"/>
      <c r="BI25" s="630"/>
      <c r="BJ25" s="630"/>
      <c r="BK25" s="630"/>
      <c r="BL25" s="630"/>
      <c r="BM25" s="630"/>
      <c r="BN25" s="631"/>
      <c r="BO25" s="632" t="s">
        <v>230</v>
      </c>
      <c r="BP25" s="632"/>
      <c r="BQ25" s="632"/>
      <c r="BR25" s="632"/>
      <c r="BS25" s="633" t="s">
        <v>139</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867940</v>
      </c>
      <c r="CS25" s="663"/>
      <c r="CT25" s="663"/>
      <c r="CU25" s="663"/>
      <c r="CV25" s="663"/>
      <c r="CW25" s="663"/>
      <c r="CX25" s="663"/>
      <c r="CY25" s="664"/>
      <c r="CZ25" s="634">
        <v>14.5</v>
      </c>
      <c r="DA25" s="665"/>
      <c r="DB25" s="665"/>
      <c r="DC25" s="671"/>
      <c r="DD25" s="638">
        <v>791483</v>
      </c>
      <c r="DE25" s="663"/>
      <c r="DF25" s="663"/>
      <c r="DG25" s="663"/>
      <c r="DH25" s="663"/>
      <c r="DI25" s="663"/>
      <c r="DJ25" s="663"/>
      <c r="DK25" s="664"/>
      <c r="DL25" s="638">
        <v>779169</v>
      </c>
      <c r="DM25" s="663"/>
      <c r="DN25" s="663"/>
      <c r="DO25" s="663"/>
      <c r="DP25" s="663"/>
      <c r="DQ25" s="663"/>
      <c r="DR25" s="663"/>
      <c r="DS25" s="663"/>
      <c r="DT25" s="663"/>
      <c r="DU25" s="663"/>
      <c r="DV25" s="664"/>
      <c r="DW25" s="634">
        <v>26.3</v>
      </c>
      <c r="DX25" s="665"/>
      <c r="DY25" s="665"/>
      <c r="DZ25" s="665"/>
      <c r="EA25" s="665"/>
      <c r="EB25" s="665"/>
      <c r="EC25" s="666"/>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148</v>
      </c>
      <c r="S26" s="630"/>
      <c r="T26" s="630"/>
      <c r="U26" s="630"/>
      <c r="V26" s="630"/>
      <c r="W26" s="630"/>
      <c r="X26" s="630"/>
      <c r="Y26" s="631"/>
      <c r="Z26" s="632" t="s">
        <v>148</v>
      </c>
      <c r="AA26" s="632"/>
      <c r="AB26" s="632"/>
      <c r="AC26" s="632"/>
      <c r="AD26" s="633" t="s">
        <v>148</v>
      </c>
      <c r="AE26" s="633"/>
      <c r="AF26" s="633"/>
      <c r="AG26" s="633"/>
      <c r="AH26" s="633"/>
      <c r="AI26" s="633"/>
      <c r="AJ26" s="633"/>
      <c r="AK26" s="633"/>
      <c r="AL26" s="634" t="s">
        <v>139</v>
      </c>
      <c r="AM26" s="635"/>
      <c r="AN26" s="635"/>
      <c r="AO26" s="636"/>
      <c r="AP26" s="648" t="s">
        <v>298</v>
      </c>
      <c r="AQ26" s="672"/>
      <c r="AR26" s="672"/>
      <c r="AS26" s="672"/>
      <c r="AT26" s="672"/>
      <c r="AU26" s="672"/>
      <c r="AV26" s="672"/>
      <c r="AW26" s="672"/>
      <c r="AX26" s="672"/>
      <c r="AY26" s="672"/>
      <c r="AZ26" s="672"/>
      <c r="BA26" s="672"/>
      <c r="BB26" s="672"/>
      <c r="BC26" s="672"/>
      <c r="BD26" s="672"/>
      <c r="BE26" s="672"/>
      <c r="BF26" s="650"/>
      <c r="BG26" s="629" t="s">
        <v>148</v>
      </c>
      <c r="BH26" s="630"/>
      <c r="BI26" s="630"/>
      <c r="BJ26" s="630"/>
      <c r="BK26" s="630"/>
      <c r="BL26" s="630"/>
      <c r="BM26" s="630"/>
      <c r="BN26" s="631"/>
      <c r="BO26" s="632" t="s">
        <v>139</v>
      </c>
      <c r="BP26" s="632"/>
      <c r="BQ26" s="632"/>
      <c r="BR26" s="632"/>
      <c r="BS26" s="633" t="s">
        <v>230</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559882</v>
      </c>
      <c r="CS26" s="630"/>
      <c r="CT26" s="630"/>
      <c r="CU26" s="630"/>
      <c r="CV26" s="630"/>
      <c r="CW26" s="630"/>
      <c r="CX26" s="630"/>
      <c r="CY26" s="631"/>
      <c r="CZ26" s="634">
        <v>9.3000000000000007</v>
      </c>
      <c r="DA26" s="665"/>
      <c r="DB26" s="665"/>
      <c r="DC26" s="671"/>
      <c r="DD26" s="638">
        <v>497110</v>
      </c>
      <c r="DE26" s="630"/>
      <c r="DF26" s="630"/>
      <c r="DG26" s="630"/>
      <c r="DH26" s="630"/>
      <c r="DI26" s="630"/>
      <c r="DJ26" s="630"/>
      <c r="DK26" s="631"/>
      <c r="DL26" s="638" t="s">
        <v>230</v>
      </c>
      <c r="DM26" s="630"/>
      <c r="DN26" s="630"/>
      <c r="DO26" s="630"/>
      <c r="DP26" s="630"/>
      <c r="DQ26" s="630"/>
      <c r="DR26" s="630"/>
      <c r="DS26" s="630"/>
      <c r="DT26" s="630"/>
      <c r="DU26" s="630"/>
      <c r="DV26" s="631"/>
      <c r="DW26" s="634" t="s">
        <v>148</v>
      </c>
      <c r="DX26" s="665"/>
      <c r="DY26" s="665"/>
      <c r="DZ26" s="665"/>
      <c r="EA26" s="665"/>
      <c r="EB26" s="665"/>
      <c r="EC26" s="666"/>
    </row>
    <row r="27" spans="2:133" ht="11.25" customHeight="1" x14ac:dyDescent="0.15">
      <c r="B27" s="626" t="s">
        <v>300</v>
      </c>
      <c r="C27" s="627"/>
      <c r="D27" s="627"/>
      <c r="E27" s="627"/>
      <c r="F27" s="627"/>
      <c r="G27" s="627"/>
      <c r="H27" s="627"/>
      <c r="I27" s="627"/>
      <c r="J27" s="627"/>
      <c r="K27" s="627"/>
      <c r="L27" s="627"/>
      <c r="M27" s="627"/>
      <c r="N27" s="627"/>
      <c r="O27" s="627"/>
      <c r="P27" s="627"/>
      <c r="Q27" s="628"/>
      <c r="R27" s="629">
        <v>3218823</v>
      </c>
      <c r="S27" s="630"/>
      <c r="T27" s="630"/>
      <c r="U27" s="630"/>
      <c r="V27" s="630"/>
      <c r="W27" s="630"/>
      <c r="X27" s="630"/>
      <c r="Y27" s="631"/>
      <c r="Z27" s="632">
        <v>50.7</v>
      </c>
      <c r="AA27" s="632"/>
      <c r="AB27" s="632"/>
      <c r="AC27" s="632"/>
      <c r="AD27" s="633">
        <v>2848669</v>
      </c>
      <c r="AE27" s="633"/>
      <c r="AF27" s="633"/>
      <c r="AG27" s="633"/>
      <c r="AH27" s="633"/>
      <c r="AI27" s="633"/>
      <c r="AJ27" s="633"/>
      <c r="AK27" s="633"/>
      <c r="AL27" s="634">
        <v>99.900001525878906</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554504</v>
      </c>
      <c r="BH27" s="630"/>
      <c r="BI27" s="630"/>
      <c r="BJ27" s="630"/>
      <c r="BK27" s="630"/>
      <c r="BL27" s="630"/>
      <c r="BM27" s="630"/>
      <c r="BN27" s="631"/>
      <c r="BO27" s="632">
        <v>100</v>
      </c>
      <c r="BP27" s="632"/>
      <c r="BQ27" s="632"/>
      <c r="BR27" s="632"/>
      <c r="BS27" s="633" t="s">
        <v>230</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360213</v>
      </c>
      <c r="CS27" s="663"/>
      <c r="CT27" s="663"/>
      <c r="CU27" s="663"/>
      <c r="CV27" s="663"/>
      <c r="CW27" s="663"/>
      <c r="CX27" s="663"/>
      <c r="CY27" s="664"/>
      <c r="CZ27" s="634">
        <v>6</v>
      </c>
      <c r="DA27" s="665"/>
      <c r="DB27" s="665"/>
      <c r="DC27" s="671"/>
      <c r="DD27" s="638">
        <v>50399</v>
      </c>
      <c r="DE27" s="663"/>
      <c r="DF27" s="663"/>
      <c r="DG27" s="663"/>
      <c r="DH27" s="663"/>
      <c r="DI27" s="663"/>
      <c r="DJ27" s="663"/>
      <c r="DK27" s="664"/>
      <c r="DL27" s="638">
        <v>48948</v>
      </c>
      <c r="DM27" s="663"/>
      <c r="DN27" s="663"/>
      <c r="DO27" s="663"/>
      <c r="DP27" s="663"/>
      <c r="DQ27" s="663"/>
      <c r="DR27" s="663"/>
      <c r="DS27" s="663"/>
      <c r="DT27" s="663"/>
      <c r="DU27" s="663"/>
      <c r="DV27" s="664"/>
      <c r="DW27" s="634">
        <v>1.7</v>
      </c>
      <c r="DX27" s="665"/>
      <c r="DY27" s="665"/>
      <c r="DZ27" s="665"/>
      <c r="EA27" s="665"/>
      <c r="EB27" s="665"/>
      <c r="EC27" s="666"/>
    </row>
    <row r="28" spans="2:133" ht="11.25" customHeight="1" x14ac:dyDescent="0.15">
      <c r="B28" s="626" t="s">
        <v>303</v>
      </c>
      <c r="C28" s="627"/>
      <c r="D28" s="627"/>
      <c r="E28" s="627"/>
      <c r="F28" s="627"/>
      <c r="G28" s="627"/>
      <c r="H28" s="627"/>
      <c r="I28" s="627"/>
      <c r="J28" s="627"/>
      <c r="K28" s="627"/>
      <c r="L28" s="627"/>
      <c r="M28" s="627"/>
      <c r="N28" s="627"/>
      <c r="O28" s="627"/>
      <c r="P28" s="627"/>
      <c r="Q28" s="628"/>
      <c r="R28" s="629" t="s">
        <v>148</v>
      </c>
      <c r="S28" s="630"/>
      <c r="T28" s="630"/>
      <c r="U28" s="630"/>
      <c r="V28" s="630"/>
      <c r="W28" s="630"/>
      <c r="X28" s="630"/>
      <c r="Y28" s="631"/>
      <c r="Z28" s="632" t="s">
        <v>148</v>
      </c>
      <c r="AA28" s="632"/>
      <c r="AB28" s="632"/>
      <c r="AC28" s="632"/>
      <c r="AD28" s="633" t="s">
        <v>148</v>
      </c>
      <c r="AE28" s="633"/>
      <c r="AF28" s="633"/>
      <c r="AG28" s="633"/>
      <c r="AH28" s="633"/>
      <c r="AI28" s="633"/>
      <c r="AJ28" s="633"/>
      <c r="AK28" s="633"/>
      <c r="AL28" s="634" t="s">
        <v>148</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502246</v>
      </c>
      <c r="CS28" s="630"/>
      <c r="CT28" s="630"/>
      <c r="CU28" s="630"/>
      <c r="CV28" s="630"/>
      <c r="CW28" s="630"/>
      <c r="CX28" s="630"/>
      <c r="CY28" s="631"/>
      <c r="CZ28" s="634">
        <v>8.4</v>
      </c>
      <c r="DA28" s="665"/>
      <c r="DB28" s="665"/>
      <c r="DC28" s="671"/>
      <c r="DD28" s="638">
        <v>487438</v>
      </c>
      <c r="DE28" s="630"/>
      <c r="DF28" s="630"/>
      <c r="DG28" s="630"/>
      <c r="DH28" s="630"/>
      <c r="DI28" s="630"/>
      <c r="DJ28" s="630"/>
      <c r="DK28" s="631"/>
      <c r="DL28" s="638">
        <v>487438</v>
      </c>
      <c r="DM28" s="630"/>
      <c r="DN28" s="630"/>
      <c r="DO28" s="630"/>
      <c r="DP28" s="630"/>
      <c r="DQ28" s="630"/>
      <c r="DR28" s="630"/>
      <c r="DS28" s="630"/>
      <c r="DT28" s="630"/>
      <c r="DU28" s="630"/>
      <c r="DV28" s="631"/>
      <c r="DW28" s="634">
        <v>16.5</v>
      </c>
      <c r="DX28" s="665"/>
      <c r="DY28" s="665"/>
      <c r="DZ28" s="665"/>
      <c r="EA28" s="665"/>
      <c r="EB28" s="665"/>
      <c r="EC28" s="666"/>
    </row>
    <row r="29" spans="2:133" ht="11.25" customHeight="1" x14ac:dyDescent="0.15">
      <c r="B29" s="626" t="s">
        <v>305</v>
      </c>
      <c r="C29" s="627"/>
      <c r="D29" s="627"/>
      <c r="E29" s="627"/>
      <c r="F29" s="627"/>
      <c r="G29" s="627"/>
      <c r="H29" s="627"/>
      <c r="I29" s="627"/>
      <c r="J29" s="627"/>
      <c r="K29" s="627"/>
      <c r="L29" s="627"/>
      <c r="M29" s="627"/>
      <c r="N29" s="627"/>
      <c r="O29" s="627"/>
      <c r="P29" s="627"/>
      <c r="Q29" s="628"/>
      <c r="R29" s="629">
        <v>65735</v>
      </c>
      <c r="S29" s="630"/>
      <c r="T29" s="630"/>
      <c r="U29" s="630"/>
      <c r="V29" s="630"/>
      <c r="W29" s="630"/>
      <c r="X29" s="630"/>
      <c r="Y29" s="631"/>
      <c r="Z29" s="632">
        <v>1</v>
      </c>
      <c r="AA29" s="632"/>
      <c r="AB29" s="632"/>
      <c r="AC29" s="632"/>
      <c r="AD29" s="633" t="s">
        <v>148</v>
      </c>
      <c r="AE29" s="633"/>
      <c r="AF29" s="633"/>
      <c r="AG29" s="633"/>
      <c r="AH29" s="633"/>
      <c r="AI29" s="633"/>
      <c r="AJ29" s="633"/>
      <c r="AK29" s="633"/>
      <c r="AL29" s="634" t="s">
        <v>230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306</v>
      </c>
      <c r="CE29" s="679"/>
      <c r="CF29" s="644" t="s">
        <v>307</v>
      </c>
      <c r="CG29" s="645"/>
      <c r="CH29" s="645"/>
      <c r="CI29" s="645"/>
      <c r="CJ29" s="645"/>
      <c r="CK29" s="645"/>
      <c r="CL29" s="645"/>
      <c r="CM29" s="645"/>
      <c r="CN29" s="645"/>
      <c r="CO29" s="645"/>
      <c r="CP29" s="645"/>
      <c r="CQ29" s="646"/>
      <c r="CR29" s="629">
        <v>502245</v>
      </c>
      <c r="CS29" s="663"/>
      <c r="CT29" s="663"/>
      <c r="CU29" s="663"/>
      <c r="CV29" s="663"/>
      <c r="CW29" s="663"/>
      <c r="CX29" s="663"/>
      <c r="CY29" s="664"/>
      <c r="CZ29" s="634">
        <v>8.4</v>
      </c>
      <c r="DA29" s="665"/>
      <c r="DB29" s="665"/>
      <c r="DC29" s="671"/>
      <c r="DD29" s="638">
        <v>487437</v>
      </c>
      <c r="DE29" s="663"/>
      <c r="DF29" s="663"/>
      <c r="DG29" s="663"/>
      <c r="DH29" s="663"/>
      <c r="DI29" s="663"/>
      <c r="DJ29" s="663"/>
      <c r="DK29" s="664"/>
      <c r="DL29" s="638">
        <v>487437</v>
      </c>
      <c r="DM29" s="663"/>
      <c r="DN29" s="663"/>
      <c r="DO29" s="663"/>
      <c r="DP29" s="663"/>
      <c r="DQ29" s="663"/>
      <c r="DR29" s="663"/>
      <c r="DS29" s="663"/>
      <c r="DT29" s="663"/>
      <c r="DU29" s="663"/>
      <c r="DV29" s="664"/>
      <c r="DW29" s="634">
        <v>16.5</v>
      </c>
      <c r="DX29" s="665"/>
      <c r="DY29" s="665"/>
      <c r="DZ29" s="665"/>
      <c r="EA29" s="665"/>
      <c r="EB29" s="665"/>
      <c r="EC29" s="666"/>
    </row>
    <row r="30" spans="2:133" ht="11.25" customHeight="1" x14ac:dyDescent="0.15">
      <c r="B30" s="626" t="s">
        <v>308</v>
      </c>
      <c r="C30" s="627"/>
      <c r="D30" s="627"/>
      <c r="E30" s="627"/>
      <c r="F30" s="627"/>
      <c r="G30" s="627"/>
      <c r="H30" s="627"/>
      <c r="I30" s="627"/>
      <c r="J30" s="627"/>
      <c r="K30" s="627"/>
      <c r="L30" s="627"/>
      <c r="M30" s="627"/>
      <c r="N30" s="627"/>
      <c r="O30" s="627"/>
      <c r="P30" s="627"/>
      <c r="Q30" s="628"/>
      <c r="R30" s="629">
        <v>58732</v>
      </c>
      <c r="S30" s="630"/>
      <c r="T30" s="630"/>
      <c r="U30" s="630"/>
      <c r="V30" s="630"/>
      <c r="W30" s="630"/>
      <c r="X30" s="630"/>
      <c r="Y30" s="631"/>
      <c r="Z30" s="632">
        <v>0.9</v>
      </c>
      <c r="AA30" s="632"/>
      <c r="AB30" s="632"/>
      <c r="AC30" s="632"/>
      <c r="AD30" s="633" t="s">
        <v>230</v>
      </c>
      <c r="AE30" s="633"/>
      <c r="AF30" s="633"/>
      <c r="AG30" s="633"/>
      <c r="AH30" s="633"/>
      <c r="AI30" s="633"/>
      <c r="AJ30" s="633"/>
      <c r="AK30" s="633"/>
      <c r="AL30" s="634" t="s">
        <v>148</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4" t="s">
        <v>311</v>
      </c>
      <c r="CG30" s="645"/>
      <c r="CH30" s="645"/>
      <c r="CI30" s="645"/>
      <c r="CJ30" s="645"/>
      <c r="CK30" s="645"/>
      <c r="CL30" s="645"/>
      <c r="CM30" s="645"/>
      <c r="CN30" s="645"/>
      <c r="CO30" s="645"/>
      <c r="CP30" s="645"/>
      <c r="CQ30" s="646"/>
      <c r="CR30" s="629">
        <v>490176</v>
      </c>
      <c r="CS30" s="630"/>
      <c r="CT30" s="630"/>
      <c r="CU30" s="630"/>
      <c r="CV30" s="630"/>
      <c r="CW30" s="630"/>
      <c r="CX30" s="630"/>
      <c r="CY30" s="631"/>
      <c r="CZ30" s="634">
        <v>8.1999999999999993</v>
      </c>
      <c r="DA30" s="665"/>
      <c r="DB30" s="665"/>
      <c r="DC30" s="671"/>
      <c r="DD30" s="638">
        <v>475368</v>
      </c>
      <c r="DE30" s="630"/>
      <c r="DF30" s="630"/>
      <c r="DG30" s="630"/>
      <c r="DH30" s="630"/>
      <c r="DI30" s="630"/>
      <c r="DJ30" s="630"/>
      <c r="DK30" s="631"/>
      <c r="DL30" s="638">
        <v>475368</v>
      </c>
      <c r="DM30" s="630"/>
      <c r="DN30" s="630"/>
      <c r="DO30" s="630"/>
      <c r="DP30" s="630"/>
      <c r="DQ30" s="630"/>
      <c r="DR30" s="630"/>
      <c r="DS30" s="630"/>
      <c r="DT30" s="630"/>
      <c r="DU30" s="630"/>
      <c r="DV30" s="631"/>
      <c r="DW30" s="634">
        <v>16.100000000000001</v>
      </c>
      <c r="DX30" s="665"/>
      <c r="DY30" s="665"/>
      <c r="DZ30" s="665"/>
      <c r="EA30" s="665"/>
      <c r="EB30" s="665"/>
      <c r="EC30" s="666"/>
    </row>
    <row r="31" spans="2:133" ht="11.25" customHeight="1" x14ac:dyDescent="0.15">
      <c r="B31" s="626" t="s">
        <v>312</v>
      </c>
      <c r="C31" s="627"/>
      <c r="D31" s="627"/>
      <c r="E31" s="627"/>
      <c r="F31" s="627"/>
      <c r="G31" s="627"/>
      <c r="H31" s="627"/>
      <c r="I31" s="627"/>
      <c r="J31" s="627"/>
      <c r="K31" s="627"/>
      <c r="L31" s="627"/>
      <c r="M31" s="627"/>
      <c r="N31" s="627"/>
      <c r="O31" s="627"/>
      <c r="P31" s="627"/>
      <c r="Q31" s="628"/>
      <c r="R31" s="629">
        <v>26975</v>
      </c>
      <c r="S31" s="630"/>
      <c r="T31" s="630"/>
      <c r="U31" s="630"/>
      <c r="V31" s="630"/>
      <c r="W31" s="630"/>
      <c r="X31" s="630"/>
      <c r="Y31" s="631"/>
      <c r="Z31" s="632">
        <v>0.4</v>
      </c>
      <c r="AA31" s="632"/>
      <c r="AB31" s="632"/>
      <c r="AC31" s="632"/>
      <c r="AD31" s="633" t="s">
        <v>230</v>
      </c>
      <c r="AE31" s="633"/>
      <c r="AF31" s="633"/>
      <c r="AG31" s="633"/>
      <c r="AH31" s="633"/>
      <c r="AI31" s="633"/>
      <c r="AJ31" s="633"/>
      <c r="AK31" s="633"/>
      <c r="AL31" s="634" t="s">
        <v>148</v>
      </c>
      <c r="AM31" s="635"/>
      <c r="AN31" s="635"/>
      <c r="AO31" s="636"/>
      <c r="AP31" s="689" t="s">
        <v>313</v>
      </c>
      <c r="AQ31" s="690"/>
      <c r="AR31" s="690"/>
      <c r="AS31" s="690"/>
      <c r="AT31" s="695" t="s">
        <v>314</v>
      </c>
      <c r="AU31" s="217"/>
      <c r="AV31" s="217"/>
      <c r="AW31" s="217"/>
      <c r="AX31" s="615" t="s">
        <v>190</v>
      </c>
      <c r="AY31" s="616"/>
      <c r="AZ31" s="616"/>
      <c r="BA31" s="616"/>
      <c r="BB31" s="616"/>
      <c r="BC31" s="616"/>
      <c r="BD31" s="616"/>
      <c r="BE31" s="616"/>
      <c r="BF31" s="617"/>
      <c r="BG31" s="688">
        <v>96.6</v>
      </c>
      <c r="BH31" s="684"/>
      <c r="BI31" s="684"/>
      <c r="BJ31" s="684"/>
      <c r="BK31" s="684"/>
      <c r="BL31" s="684"/>
      <c r="BM31" s="624">
        <v>88</v>
      </c>
      <c r="BN31" s="684"/>
      <c r="BO31" s="684"/>
      <c r="BP31" s="684"/>
      <c r="BQ31" s="685"/>
      <c r="BR31" s="688">
        <v>95.2</v>
      </c>
      <c r="BS31" s="684"/>
      <c r="BT31" s="684"/>
      <c r="BU31" s="684"/>
      <c r="BV31" s="684"/>
      <c r="BW31" s="684"/>
      <c r="BX31" s="624">
        <v>88.5</v>
      </c>
      <c r="BY31" s="684"/>
      <c r="BZ31" s="684"/>
      <c r="CA31" s="684"/>
      <c r="CB31" s="685"/>
      <c r="CD31" s="680"/>
      <c r="CE31" s="681"/>
      <c r="CF31" s="644" t="s">
        <v>315</v>
      </c>
      <c r="CG31" s="645"/>
      <c r="CH31" s="645"/>
      <c r="CI31" s="645"/>
      <c r="CJ31" s="645"/>
      <c r="CK31" s="645"/>
      <c r="CL31" s="645"/>
      <c r="CM31" s="645"/>
      <c r="CN31" s="645"/>
      <c r="CO31" s="645"/>
      <c r="CP31" s="645"/>
      <c r="CQ31" s="646"/>
      <c r="CR31" s="629">
        <v>12069</v>
      </c>
      <c r="CS31" s="663"/>
      <c r="CT31" s="663"/>
      <c r="CU31" s="663"/>
      <c r="CV31" s="663"/>
      <c r="CW31" s="663"/>
      <c r="CX31" s="663"/>
      <c r="CY31" s="664"/>
      <c r="CZ31" s="634">
        <v>0.2</v>
      </c>
      <c r="DA31" s="665"/>
      <c r="DB31" s="665"/>
      <c r="DC31" s="671"/>
      <c r="DD31" s="638">
        <v>12069</v>
      </c>
      <c r="DE31" s="663"/>
      <c r="DF31" s="663"/>
      <c r="DG31" s="663"/>
      <c r="DH31" s="663"/>
      <c r="DI31" s="663"/>
      <c r="DJ31" s="663"/>
      <c r="DK31" s="664"/>
      <c r="DL31" s="638">
        <v>12069</v>
      </c>
      <c r="DM31" s="663"/>
      <c r="DN31" s="663"/>
      <c r="DO31" s="663"/>
      <c r="DP31" s="663"/>
      <c r="DQ31" s="663"/>
      <c r="DR31" s="663"/>
      <c r="DS31" s="663"/>
      <c r="DT31" s="663"/>
      <c r="DU31" s="663"/>
      <c r="DV31" s="664"/>
      <c r="DW31" s="634">
        <v>0.4</v>
      </c>
      <c r="DX31" s="665"/>
      <c r="DY31" s="665"/>
      <c r="DZ31" s="665"/>
      <c r="EA31" s="665"/>
      <c r="EB31" s="665"/>
      <c r="EC31" s="666"/>
    </row>
    <row r="32" spans="2:133" ht="11.25" customHeight="1" x14ac:dyDescent="0.15">
      <c r="B32" s="626" t="s">
        <v>316</v>
      </c>
      <c r="C32" s="627"/>
      <c r="D32" s="627"/>
      <c r="E32" s="627"/>
      <c r="F32" s="627"/>
      <c r="G32" s="627"/>
      <c r="H32" s="627"/>
      <c r="I32" s="627"/>
      <c r="J32" s="627"/>
      <c r="K32" s="627"/>
      <c r="L32" s="627"/>
      <c r="M32" s="627"/>
      <c r="N32" s="627"/>
      <c r="O32" s="627"/>
      <c r="P32" s="627"/>
      <c r="Q32" s="628"/>
      <c r="R32" s="629">
        <v>595098</v>
      </c>
      <c r="S32" s="630"/>
      <c r="T32" s="630"/>
      <c r="U32" s="630"/>
      <c r="V32" s="630"/>
      <c r="W32" s="630"/>
      <c r="X32" s="630"/>
      <c r="Y32" s="631"/>
      <c r="Z32" s="632">
        <v>9.4</v>
      </c>
      <c r="AA32" s="632"/>
      <c r="AB32" s="632"/>
      <c r="AC32" s="632"/>
      <c r="AD32" s="633" t="s">
        <v>148</v>
      </c>
      <c r="AE32" s="633"/>
      <c r="AF32" s="633"/>
      <c r="AG32" s="633"/>
      <c r="AH32" s="633"/>
      <c r="AI32" s="633"/>
      <c r="AJ32" s="633"/>
      <c r="AK32" s="633"/>
      <c r="AL32" s="634" t="s">
        <v>148</v>
      </c>
      <c r="AM32" s="635"/>
      <c r="AN32" s="635"/>
      <c r="AO32" s="636"/>
      <c r="AP32" s="691"/>
      <c r="AQ32" s="692"/>
      <c r="AR32" s="692"/>
      <c r="AS32" s="692"/>
      <c r="AT32" s="696"/>
      <c r="AU32" s="216" t="s">
        <v>317</v>
      </c>
      <c r="AV32" s="216"/>
      <c r="AW32" s="216"/>
      <c r="AX32" s="626" t="s">
        <v>318</v>
      </c>
      <c r="AY32" s="627"/>
      <c r="AZ32" s="627"/>
      <c r="BA32" s="627"/>
      <c r="BB32" s="627"/>
      <c r="BC32" s="627"/>
      <c r="BD32" s="627"/>
      <c r="BE32" s="627"/>
      <c r="BF32" s="628"/>
      <c r="BG32" s="698">
        <v>96.5</v>
      </c>
      <c r="BH32" s="663"/>
      <c r="BI32" s="663"/>
      <c r="BJ32" s="663"/>
      <c r="BK32" s="663"/>
      <c r="BL32" s="663"/>
      <c r="BM32" s="635">
        <v>88.2</v>
      </c>
      <c r="BN32" s="686"/>
      <c r="BO32" s="686"/>
      <c r="BP32" s="686"/>
      <c r="BQ32" s="687"/>
      <c r="BR32" s="698">
        <v>95.6</v>
      </c>
      <c r="BS32" s="663"/>
      <c r="BT32" s="663"/>
      <c r="BU32" s="663"/>
      <c r="BV32" s="663"/>
      <c r="BW32" s="663"/>
      <c r="BX32" s="635">
        <v>89.7</v>
      </c>
      <c r="BY32" s="686"/>
      <c r="BZ32" s="686"/>
      <c r="CA32" s="686"/>
      <c r="CB32" s="687"/>
      <c r="CD32" s="682"/>
      <c r="CE32" s="683"/>
      <c r="CF32" s="644" t="s">
        <v>319</v>
      </c>
      <c r="CG32" s="645"/>
      <c r="CH32" s="645"/>
      <c r="CI32" s="645"/>
      <c r="CJ32" s="645"/>
      <c r="CK32" s="645"/>
      <c r="CL32" s="645"/>
      <c r="CM32" s="645"/>
      <c r="CN32" s="645"/>
      <c r="CO32" s="645"/>
      <c r="CP32" s="645"/>
      <c r="CQ32" s="646"/>
      <c r="CR32" s="629">
        <v>1</v>
      </c>
      <c r="CS32" s="630"/>
      <c r="CT32" s="630"/>
      <c r="CU32" s="630"/>
      <c r="CV32" s="630"/>
      <c r="CW32" s="630"/>
      <c r="CX32" s="630"/>
      <c r="CY32" s="631"/>
      <c r="CZ32" s="634">
        <v>0</v>
      </c>
      <c r="DA32" s="665"/>
      <c r="DB32" s="665"/>
      <c r="DC32" s="671"/>
      <c r="DD32" s="638">
        <v>1</v>
      </c>
      <c r="DE32" s="630"/>
      <c r="DF32" s="630"/>
      <c r="DG32" s="630"/>
      <c r="DH32" s="630"/>
      <c r="DI32" s="630"/>
      <c r="DJ32" s="630"/>
      <c r="DK32" s="631"/>
      <c r="DL32" s="638">
        <v>1</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320</v>
      </c>
      <c r="C33" s="668"/>
      <c r="D33" s="668"/>
      <c r="E33" s="668"/>
      <c r="F33" s="668"/>
      <c r="G33" s="668"/>
      <c r="H33" s="668"/>
      <c r="I33" s="668"/>
      <c r="J33" s="668"/>
      <c r="K33" s="668"/>
      <c r="L33" s="668"/>
      <c r="M33" s="668"/>
      <c r="N33" s="668"/>
      <c r="O33" s="668"/>
      <c r="P33" s="668"/>
      <c r="Q33" s="669"/>
      <c r="R33" s="629" t="s">
        <v>139</v>
      </c>
      <c r="S33" s="630"/>
      <c r="T33" s="630"/>
      <c r="U33" s="630"/>
      <c r="V33" s="630"/>
      <c r="W33" s="630"/>
      <c r="X33" s="630"/>
      <c r="Y33" s="631"/>
      <c r="Z33" s="632" t="s">
        <v>139</v>
      </c>
      <c r="AA33" s="632"/>
      <c r="AB33" s="632"/>
      <c r="AC33" s="632"/>
      <c r="AD33" s="633" t="s">
        <v>230</v>
      </c>
      <c r="AE33" s="633"/>
      <c r="AF33" s="633"/>
      <c r="AG33" s="633"/>
      <c r="AH33" s="633"/>
      <c r="AI33" s="633"/>
      <c r="AJ33" s="633"/>
      <c r="AK33" s="633"/>
      <c r="AL33" s="634" t="s">
        <v>148</v>
      </c>
      <c r="AM33" s="635"/>
      <c r="AN33" s="635"/>
      <c r="AO33" s="636"/>
      <c r="AP33" s="693"/>
      <c r="AQ33" s="694"/>
      <c r="AR33" s="694"/>
      <c r="AS33" s="694"/>
      <c r="AT33" s="697"/>
      <c r="AU33" s="218"/>
      <c r="AV33" s="218"/>
      <c r="AW33" s="218"/>
      <c r="AX33" s="673" t="s">
        <v>321</v>
      </c>
      <c r="AY33" s="674"/>
      <c r="AZ33" s="674"/>
      <c r="BA33" s="674"/>
      <c r="BB33" s="674"/>
      <c r="BC33" s="674"/>
      <c r="BD33" s="674"/>
      <c r="BE33" s="674"/>
      <c r="BF33" s="675"/>
      <c r="BG33" s="699">
        <v>95.6</v>
      </c>
      <c r="BH33" s="700"/>
      <c r="BI33" s="700"/>
      <c r="BJ33" s="700"/>
      <c r="BK33" s="700"/>
      <c r="BL33" s="700"/>
      <c r="BM33" s="701">
        <v>84</v>
      </c>
      <c r="BN33" s="700"/>
      <c r="BO33" s="700"/>
      <c r="BP33" s="700"/>
      <c r="BQ33" s="702"/>
      <c r="BR33" s="699">
        <v>93.2</v>
      </c>
      <c r="BS33" s="700"/>
      <c r="BT33" s="700"/>
      <c r="BU33" s="700"/>
      <c r="BV33" s="700"/>
      <c r="BW33" s="700"/>
      <c r="BX33" s="701">
        <v>83.9</v>
      </c>
      <c r="BY33" s="700"/>
      <c r="BZ33" s="700"/>
      <c r="CA33" s="700"/>
      <c r="CB33" s="702"/>
      <c r="CD33" s="644" t="s">
        <v>322</v>
      </c>
      <c r="CE33" s="645"/>
      <c r="CF33" s="645"/>
      <c r="CG33" s="645"/>
      <c r="CH33" s="645"/>
      <c r="CI33" s="645"/>
      <c r="CJ33" s="645"/>
      <c r="CK33" s="645"/>
      <c r="CL33" s="645"/>
      <c r="CM33" s="645"/>
      <c r="CN33" s="645"/>
      <c r="CO33" s="645"/>
      <c r="CP33" s="645"/>
      <c r="CQ33" s="646"/>
      <c r="CR33" s="629">
        <v>3126480</v>
      </c>
      <c r="CS33" s="663"/>
      <c r="CT33" s="663"/>
      <c r="CU33" s="663"/>
      <c r="CV33" s="663"/>
      <c r="CW33" s="663"/>
      <c r="CX33" s="663"/>
      <c r="CY33" s="664"/>
      <c r="CZ33" s="634">
        <v>52.2</v>
      </c>
      <c r="DA33" s="665"/>
      <c r="DB33" s="665"/>
      <c r="DC33" s="671"/>
      <c r="DD33" s="638">
        <v>2051746</v>
      </c>
      <c r="DE33" s="663"/>
      <c r="DF33" s="663"/>
      <c r="DG33" s="663"/>
      <c r="DH33" s="663"/>
      <c r="DI33" s="663"/>
      <c r="DJ33" s="663"/>
      <c r="DK33" s="664"/>
      <c r="DL33" s="638">
        <v>976906</v>
      </c>
      <c r="DM33" s="663"/>
      <c r="DN33" s="663"/>
      <c r="DO33" s="663"/>
      <c r="DP33" s="663"/>
      <c r="DQ33" s="663"/>
      <c r="DR33" s="663"/>
      <c r="DS33" s="663"/>
      <c r="DT33" s="663"/>
      <c r="DU33" s="663"/>
      <c r="DV33" s="664"/>
      <c r="DW33" s="634">
        <v>33</v>
      </c>
      <c r="DX33" s="665"/>
      <c r="DY33" s="665"/>
      <c r="DZ33" s="665"/>
      <c r="EA33" s="665"/>
      <c r="EB33" s="665"/>
      <c r="EC33" s="666"/>
    </row>
    <row r="34" spans="2:133" ht="11.25" customHeight="1" x14ac:dyDescent="0.15">
      <c r="B34" s="626" t="s">
        <v>323</v>
      </c>
      <c r="C34" s="627"/>
      <c r="D34" s="627"/>
      <c r="E34" s="627"/>
      <c r="F34" s="627"/>
      <c r="G34" s="627"/>
      <c r="H34" s="627"/>
      <c r="I34" s="627"/>
      <c r="J34" s="627"/>
      <c r="K34" s="627"/>
      <c r="L34" s="627"/>
      <c r="M34" s="627"/>
      <c r="N34" s="627"/>
      <c r="O34" s="627"/>
      <c r="P34" s="627"/>
      <c r="Q34" s="628"/>
      <c r="R34" s="629">
        <v>161836</v>
      </c>
      <c r="S34" s="630"/>
      <c r="T34" s="630"/>
      <c r="U34" s="630"/>
      <c r="V34" s="630"/>
      <c r="W34" s="630"/>
      <c r="X34" s="630"/>
      <c r="Y34" s="631"/>
      <c r="Z34" s="632">
        <v>2.6</v>
      </c>
      <c r="AA34" s="632"/>
      <c r="AB34" s="632"/>
      <c r="AC34" s="632"/>
      <c r="AD34" s="633" t="s">
        <v>148</v>
      </c>
      <c r="AE34" s="633"/>
      <c r="AF34" s="633"/>
      <c r="AG34" s="633"/>
      <c r="AH34" s="633"/>
      <c r="AI34" s="633"/>
      <c r="AJ34" s="633"/>
      <c r="AK34" s="633"/>
      <c r="AL34" s="634" t="s">
        <v>230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793918</v>
      </c>
      <c r="CS34" s="630"/>
      <c r="CT34" s="630"/>
      <c r="CU34" s="630"/>
      <c r="CV34" s="630"/>
      <c r="CW34" s="630"/>
      <c r="CX34" s="630"/>
      <c r="CY34" s="631"/>
      <c r="CZ34" s="634">
        <v>13.2</v>
      </c>
      <c r="DA34" s="665"/>
      <c r="DB34" s="665"/>
      <c r="DC34" s="671"/>
      <c r="DD34" s="638">
        <v>451099</v>
      </c>
      <c r="DE34" s="630"/>
      <c r="DF34" s="630"/>
      <c r="DG34" s="630"/>
      <c r="DH34" s="630"/>
      <c r="DI34" s="630"/>
      <c r="DJ34" s="630"/>
      <c r="DK34" s="631"/>
      <c r="DL34" s="638">
        <v>381819</v>
      </c>
      <c r="DM34" s="630"/>
      <c r="DN34" s="630"/>
      <c r="DO34" s="630"/>
      <c r="DP34" s="630"/>
      <c r="DQ34" s="630"/>
      <c r="DR34" s="630"/>
      <c r="DS34" s="630"/>
      <c r="DT34" s="630"/>
      <c r="DU34" s="630"/>
      <c r="DV34" s="631"/>
      <c r="DW34" s="634">
        <v>12.9</v>
      </c>
      <c r="DX34" s="665"/>
      <c r="DY34" s="665"/>
      <c r="DZ34" s="665"/>
      <c r="EA34" s="665"/>
      <c r="EB34" s="665"/>
      <c r="EC34" s="666"/>
    </row>
    <row r="35" spans="2:133" ht="11.25" customHeight="1" x14ac:dyDescent="0.15">
      <c r="B35" s="626" t="s">
        <v>325</v>
      </c>
      <c r="C35" s="627"/>
      <c r="D35" s="627"/>
      <c r="E35" s="627"/>
      <c r="F35" s="627"/>
      <c r="G35" s="627"/>
      <c r="H35" s="627"/>
      <c r="I35" s="627"/>
      <c r="J35" s="627"/>
      <c r="K35" s="627"/>
      <c r="L35" s="627"/>
      <c r="M35" s="627"/>
      <c r="N35" s="627"/>
      <c r="O35" s="627"/>
      <c r="P35" s="627"/>
      <c r="Q35" s="628"/>
      <c r="R35" s="629">
        <v>16039</v>
      </c>
      <c r="S35" s="630"/>
      <c r="T35" s="630"/>
      <c r="U35" s="630"/>
      <c r="V35" s="630"/>
      <c r="W35" s="630"/>
      <c r="X35" s="630"/>
      <c r="Y35" s="631"/>
      <c r="Z35" s="632">
        <v>0.3</v>
      </c>
      <c r="AA35" s="632"/>
      <c r="AB35" s="632"/>
      <c r="AC35" s="632"/>
      <c r="AD35" s="633">
        <v>2590</v>
      </c>
      <c r="AE35" s="633"/>
      <c r="AF35" s="633"/>
      <c r="AG35" s="633"/>
      <c r="AH35" s="633"/>
      <c r="AI35" s="633"/>
      <c r="AJ35" s="633"/>
      <c r="AK35" s="633"/>
      <c r="AL35" s="634">
        <v>0.1</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249482</v>
      </c>
      <c r="CS35" s="663"/>
      <c r="CT35" s="663"/>
      <c r="CU35" s="663"/>
      <c r="CV35" s="663"/>
      <c r="CW35" s="663"/>
      <c r="CX35" s="663"/>
      <c r="CY35" s="664"/>
      <c r="CZ35" s="634">
        <v>4.2</v>
      </c>
      <c r="DA35" s="665"/>
      <c r="DB35" s="665"/>
      <c r="DC35" s="671"/>
      <c r="DD35" s="638">
        <v>173125</v>
      </c>
      <c r="DE35" s="663"/>
      <c r="DF35" s="663"/>
      <c r="DG35" s="663"/>
      <c r="DH35" s="663"/>
      <c r="DI35" s="663"/>
      <c r="DJ35" s="663"/>
      <c r="DK35" s="664"/>
      <c r="DL35" s="638">
        <v>5919</v>
      </c>
      <c r="DM35" s="663"/>
      <c r="DN35" s="663"/>
      <c r="DO35" s="663"/>
      <c r="DP35" s="663"/>
      <c r="DQ35" s="663"/>
      <c r="DR35" s="663"/>
      <c r="DS35" s="663"/>
      <c r="DT35" s="663"/>
      <c r="DU35" s="663"/>
      <c r="DV35" s="664"/>
      <c r="DW35" s="634">
        <v>0.2</v>
      </c>
      <c r="DX35" s="665"/>
      <c r="DY35" s="665"/>
      <c r="DZ35" s="665"/>
      <c r="EA35" s="665"/>
      <c r="EB35" s="665"/>
      <c r="EC35" s="666"/>
    </row>
    <row r="36" spans="2:133" ht="11.25" customHeight="1" x14ac:dyDescent="0.15">
      <c r="B36" s="626" t="s">
        <v>329</v>
      </c>
      <c r="C36" s="627"/>
      <c r="D36" s="627"/>
      <c r="E36" s="627"/>
      <c r="F36" s="627"/>
      <c r="G36" s="627"/>
      <c r="H36" s="627"/>
      <c r="I36" s="627"/>
      <c r="J36" s="627"/>
      <c r="K36" s="627"/>
      <c r="L36" s="627"/>
      <c r="M36" s="627"/>
      <c r="N36" s="627"/>
      <c r="O36" s="627"/>
      <c r="P36" s="627"/>
      <c r="Q36" s="628"/>
      <c r="R36" s="629">
        <v>448257</v>
      </c>
      <c r="S36" s="630"/>
      <c r="T36" s="630"/>
      <c r="U36" s="630"/>
      <c r="V36" s="630"/>
      <c r="W36" s="630"/>
      <c r="X36" s="630"/>
      <c r="Y36" s="631"/>
      <c r="Z36" s="632">
        <v>7.1</v>
      </c>
      <c r="AA36" s="632"/>
      <c r="AB36" s="632"/>
      <c r="AC36" s="632"/>
      <c r="AD36" s="633" t="s">
        <v>230</v>
      </c>
      <c r="AE36" s="633"/>
      <c r="AF36" s="633"/>
      <c r="AG36" s="633"/>
      <c r="AH36" s="633"/>
      <c r="AI36" s="633"/>
      <c r="AJ36" s="633"/>
      <c r="AK36" s="633"/>
      <c r="AL36" s="634" t="s">
        <v>139</v>
      </c>
      <c r="AM36" s="635"/>
      <c r="AN36" s="635"/>
      <c r="AO36" s="636"/>
      <c r="AP36" s="221"/>
      <c r="AQ36" s="703" t="s">
        <v>330</v>
      </c>
      <c r="AR36" s="704"/>
      <c r="AS36" s="704"/>
      <c r="AT36" s="704"/>
      <c r="AU36" s="704"/>
      <c r="AV36" s="704"/>
      <c r="AW36" s="704"/>
      <c r="AX36" s="704"/>
      <c r="AY36" s="705"/>
      <c r="AZ36" s="618">
        <v>343922</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6427</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1222619</v>
      </c>
      <c r="CS36" s="630"/>
      <c r="CT36" s="630"/>
      <c r="CU36" s="630"/>
      <c r="CV36" s="630"/>
      <c r="CW36" s="630"/>
      <c r="CX36" s="630"/>
      <c r="CY36" s="631"/>
      <c r="CZ36" s="634">
        <v>20.399999999999999</v>
      </c>
      <c r="DA36" s="665"/>
      <c r="DB36" s="665"/>
      <c r="DC36" s="671"/>
      <c r="DD36" s="638">
        <v>817194</v>
      </c>
      <c r="DE36" s="630"/>
      <c r="DF36" s="630"/>
      <c r="DG36" s="630"/>
      <c r="DH36" s="630"/>
      <c r="DI36" s="630"/>
      <c r="DJ36" s="630"/>
      <c r="DK36" s="631"/>
      <c r="DL36" s="638">
        <v>589168</v>
      </c>
      <c r="DM36" s="630"/>
      <c r="DN36" s="630"/>
      <c r="DO36" s="630"/>
      <c r="DP36" s="630"/>
      <c r="DQ36" s="630"/>
      <c r="DR36" s="630"/>
      <c r="DS36" s="630"/>
      <c r="DT36" s="630"/>
      <c r="DU36" s="630"/>
      <c r="DV36" s="631"/>
      <c r="DW36" s="634">
        <v>19.899999999999999</v>
      </c>
      <c r="DX36" s="665"/>
      <c r="DY36" s="665"/>
      <c r="DZ36" s="665"/>
      <c r="EA36" s="665"/>
      <c r="EB36" s="665"/>
      <c r="EC36" s="666"/>
    </row>
    <row r="37" spans="2:133" ht="11.25" customHeight="1" x14ac:dyDescent="0.15">
      <c r="B37" s="626" t="s">
        <v>333</v>
      </c>
      <c r="C37" s="627"/>
      <c r="D37" s="627"/>
      <c r="E37" s="627"/>
      <c r="F37" s="627"/>
      <c r="G37" s="627"/>
      <c r="H37" s="627"/>
      <c r="I37" s="627"/>
      <c r="J37" s="627"/>
      <c r="K37" s="627"/>
      <c r="L37" s="627"/>
      <c r="M37" s="627"/>
      <c r="N37" s="627"/>
      <c r="O37" s="627"/>
      <c r="P37" s="627"/>
      <c r="Q37" s="628"/>
      <c r="R37" s="629">
        <v>415231</v>
      </c>
      <c r="S37" s="630"/>
      <c r="T37" s="630"/>
      <c r="U37" s="630"/>
      <c r="V37" s="630"/>
      <c r="W37" s="630"/>
      <c r="X37" s="630"/>
      <c r="Y37" s="631"/>
      <c r="Z37" s="632">
        <v>6.5</v>
      </c>
      <c r="AA37" s="632"/>
      <c r="AB37" s="632"/>
      <c r="AC37" s="632"/>
      <c r="AD37" s="633" t="s">
        <v>230</v>
      </c>
      <c r="AE37" s="633"/>
      <c r="AF37" s="633"/>
      <c r="AG37" s="633"/>
      <c r="AH37" s="633"/>
      <c r="AI37" s="633"/>
      <c r="AJ37" s="633"/>
      <c r="AK37" s="633"/>
      <c r="AL37" s="634" t="s">
        <v>139</v>
      </c>
      <c r="AM37" s="635"/>
      <c r="AN37" s="635"/>
      <c r="AO37" s="636"/>
      <c r="AQ37" s="707" t="s">
        <v>334</v>
      </c>
      <c r="AR37" s="708"/>
      <c r="AS37" s="708"/>
      <c r="AT37" s="708"/>
      <c r="AU37" s="708"/>
      <c r="AV37" s="708"/>
      <c r="AW37" s="708"/>
      <c r="AX37" s="708"/>
      <c r="AY37" s="709"/>
      <c r="AZ37" s="629">
        <v>94504</v>
      </c>
      <c r="BA37" s="630"/>
      <c r="BB37" s="630"/>
      <c r="BC37" s="630"/>
      <c r="BD37" s="663"/>
      <c r="BE37" s="663"/>
      <c r="BF37" s="687"/>
      <c r="BG37" s="644" t="s">
        <v>335</v>
      </c>
      <c r="BH37" s="645"/>
      <c r="BI37" s="645"/>
      <c r="BJ37" s="645"/>
      <c r="BK37" s="645"/>
      <c r="BL37" s="645"/>
      <c r="BM37" s="645"/>
      <c r="BN37" s="645"/>
      <c r="BO37" s="645"/>
      <c r="BP37" s="645"/>
      <c r="BQ37" s="645"/>
      <c r="BR37" s="645"/>
      <c r="BS37" s="645"/>
      <c r="BT37" s="645"/>
      <c r="BU37" s="646"/>
      <c r="BV37" s="629">
        <v>96441</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553998</v>
      </c>
      <c r="CS37" s="663"/>
      <c r="CT37" s="663"/>
      <c r="CU37" s="663"/>
      <c r="CV37" s="663"/>
      <c r="CW37" s="663"/>
      <c r="CX37" s="663"/>
      <c r="CY37" s="664"/>
      <c r="CZ37" s="634">
        <v>9.1999999999999993</v>
      </c>
      <c r="DA37" s="665"/>
      <c r="DB37" s="665"/>
      <c r="DC37" s="671"/>
      <c r="DD37" s="638">
        <v>463963</v>
      </c>
      <c r="DE37" s="663"/>
      <c r="DF37" s="663"/>
      <c r="DG37" s="663"/>
      <c r="DH37" s="663"/>
      <c r="DI37" s="663"/>
      <c r="DJ37" s="663"/>
      <c r="DK37" s="664"/>
      <c r="DL37" s="638">
        <v>459560</v>
      </c>
      <c r="DM37" s="663"/>
      <c r="DN37" s="663"/>
      <c r="DO37" s="663"/>
      <c r="DP37" s="663"/>
      <c r="DQ37" s="663"/>
      <c r="DR37" s="663"/>
      <c r="DS37" s="663"/>
      <c r="DT37" s="663"/>
      <c r="DU37" s="663"/>
      <c r="DV37" s="664"/>
      <c r="DW37" s="634">
        <v>15.5</v>
      </c>
      <c r="DX37" s="665"/>
      <c r="DY37" s="665"/>
      <c r="DZ37" s="665"/>
      <c r="EA37" s="665"/>
      <c r="EB37" s="665"/>
      <c r="EC37" s="666"/>
    </row>
    <row r="38" spans="2:133" ht="11.25" customHeight="1" x14ac:dyDescent="0.15">
      <c r="B38" s="626" t="s">
        <v>337</v>
      </c>
      <c r="C38" s="627"/>
      <c r="D38" s="627"/>
      <c r="E38" s="627"/>
      <c r="F38" s="627"/>
      <c r="G38" s="627"/>
      <c r="H38" s="627"/>
      <c r="I38" s="627"/>
      <c r="J38" s="627"/>
      <c r="K38" s="627"/>
      <c r="L38" s="627"/>
      <c r="M38" s="627"/>
      <c r="N38" s="627"/>
      <c r="O38" s="627"/>
      <c r="P38" s="627"/>
      <c r="Q38" s="628"/>
      <c r="R38" s="629">
        <v>228690</v>
      </c>
      <c r="S38" s="630"/>
      <c r="T38" s="630"/>
      <c r="U38" s="630"/>
      <c r="V38" s="630"/>
      <c r="W38" s="630"/>
      <c r="X38" s="630"/>
      <c r="Y38" s="631"/>
      <c r="Z38" s="632">
        <v>3.6</v>
      </c>
      <c r="AA38" s="632"/>
      <c r="AB38" s="632"/>
      <c r="AC38" s="632"/>
      <c r="AD38" s="633" t="s">
        <v>230</v>
      </c>
      <c r="AE38" s="633"/>
      <c r="AF38" s="633"/>
      <c r="AG38" s="633"/>
      <c r="AH38" s="633"/>
      <c r="AI38" s="633"/>
      <c r="AJ38" s="633"/>
      <c r="AK38" s="633"/>
      <c r="AL38" s="634" t="s">
        <v>148</v>
      </c>
      <c r="AM38" s="635"/>
      <c r="AN38" s="635"/>
      <c r="AO38" s="636"/>
      <c r="AQ38" s="707" t="s">
        <v>338</v>
      </c>
      <c r="AR38" s="708"/>
      <c r="AS38" s="708"/>
      <c r="AT38" s="708"/>
      <c r="AU38" s="708"/>
      <c r="AV38" s="708"/>
      <c r="AW38" s="708"/>
      <c r="AX38" s="708"/>
      <c r="AY38" s="709"/>
      <c r="AZ38" s="629" t="s">
        <v>148</v>
      </c>
      <c r="BA38" s="630"/>
      <c r="BB38" s="630"/>
      <c r="BC38" s="630"/>
      <c r="BD38" s="663"/>
      <c r="BE38" s="663"/>
      <c r="BF38" s="687"/>
      <c r="BG38" s="644" t="s">
        <v>339</v>
      </c>
      <c r="BH38" s="645"/>
      <c r="BI38" s="645"/>
      <c r="BJ38" s="645"/>
      <c r="BK38" s="645"/>
      <c r="BL38" s="645"/>
      <c r="BM38" s="645"/>
      <c r="BN38" s="645"/>
      <c r="BO38" s="645"/>
      <c r="BP38" s="645"/>
      <c r="BQ38" s="645"/>
      <c r="BR38" s="645"/>
      <c r="BS38" s="645"/>
      <c r="BT38" s="645"/>
      <c r="BU38" s="646"/>
      <c r="BV38" s="629">
        <v>924</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249418</v>
      </c>
      <c r="CS38" s="630"/>
      <c r="CT38" s="630"/>
      <c r="CU38" s="630"/>
      <c r="CV38" s="630"/>
      <c r="CW38" s="630"/>
      <c r="CX38" s="630"/>
      <c r="CY38" s="631"/>
      <c r="CZ38" s="634">
        <v>4.2</v>
      </c>
      <c r="DA38" s="665"/>
      <c r="DB38" s="665"/>
      <c r="DC38" s="671"/>
      <c r="DD38" s="638">
        <v>202374</v>
      </c>
      <c r="DE38" s="630"/>
      <c r="DF38" s="630"/>
      <c r="DG38" s="630"/>
      <c r="DH38" s="630"/>
      <c r="DI38" s="630"/>
      <c r="DJ38" s="630"/>
      <c r="DK38" s="631"/>
      <c r="DL38" s="638" t="s">
        <v>230</v>
      </c>
      <c r="DM38" s="630"/>
      <c r="DN38" s="630"/>
      <c r="DO38" s="630"/>
      <c r="DP38" s="630"/>
      <c r="DQ38" s="630"/>
      <c r="DR38" s="630"/>
      <c r="DS38" s="630"/>
      <c r="DT38" s="630"/>
      <c r="DU38" s="630"/>
      <c r="DV38" s="631"/>
      <c r="DW38" s="634" t="s">
        <v>230</v>
      </c>
      <c r="DX38" s="665"/>
      <c r="DY38" s="665"/>
      <c r="DZ38" s="665"/>
      <c r="EA38" s="665"/>
      <c r="EB38" s="665"/>
      <c r="EC38" s="666"/>
    </row>
    <row r="39" spans="2:133" ht="11.25" customHeight="1" x14ac:dyDescent="0.15">
      <c r="B39" s="626" t="s">
        <v>341</v>
      </c>
      <c r="C39" s="627"/>
      <c r="D39" s="627"/>
      <c r="E39" s="627"/>
      <c r="F39" s="627"/>
      <c r="G39" s="627"/>
      <c r="H39" s="627"/>
      <c r="I39" s="627"/>
      <c r="J39" s="627"/>
      <c r="K39" s="627"/>
      <c r="L39" s="627"/>
      <c r="M39" s="627"/>
      <c r="N39" s="627"/>
      <c r="O39" s="627"/>
      <c r="P39" s="627"/>
      <c r="Q39" s="628"/>
      <c r="R39" s="629">
        <v>83639</v>
      </c>
      <c r="S39" s="630"/>
      <c r="T39" s="630"/>
      <c r="U39" s="630"/>
      <c r="V39" s="630"/>
      <c r="W39" s="630"/>
      <c r="X39" s="630"/>
      <c r="Y39" s="631"/>
      <c r="Z39" s="632">
        <v>1.3</v>
      </c>
      <c r="AA39" s="632"/>
      <c r="AB39" s="632"/>
      <c r="AC39" s="632"/>
      <c r="AD39" s="633">
        <v>176</v>
      </c>
      <c r="AE39" s="633"/>
      <c r="AF39" s="633"/>
      <c r="AG39" s="633"/>
      <c r="AH39" s="633"/>
      <c r="AI39" s="633"/>
      <c r="AJ39" s="633"/>
      <c r="AK39" s="633"/>
      <c r="AL39" s="634">
        <v>0</v>
      </c>
      <c r="AM39" s="635"/>
      <c r="AN39" s="635"/>
      <c r="AO39" s="636"/>
      <c r="AQ39" s="707" t="s">
        <v>342</v>
      </c>
      <c r="AR39" s="708"/>
      <c r="AS39" s="708"/>
      <c r="AT39" s="708"/>
      <c r="AU39" s="708"/>
      <c r="AV39" s="708"/>
      <c r="AW39" s="708"/>
      <c r="AX39" s="708"/>
      <c r="AY39" s="709"/>
      <c r="AZ39" s="629" t="s">
        <v>230</v>
      </c>
      <c r="BA39" s="630"/>
      <c r="BB39" s="630"/>
      <c r="BC39" s="630"/>
      <c r="BD39" s="663"/>
      <c r="BE39" s="663"/>
      <c r="BF39" s="687"/>
      <c r="BG39" s="644" t="s">
        <v>343</v>
      </c>
      <c r="BH39" s="645"/>
      <c r="BI39" s="645"/>
      <c r="BJ39" s="645"/>
      <c r="BK39" s="645"/>
      <c r="BL39" s="645"/>
      <c r="BM39" s="645"/>
      <c r="BN39" s="645"/>
      <c r="BO39" s="645"/>
      <c r="BP39" s="645"/>
      <c r="BQ39" s="645"/>
      <c r="BR39" s="645"/>
      <c r="BS39" s="645"/>
      <c r="BT39" s="645"/>
      <c r="BU39" s="646"/>
      <c r="BV39" s="629">
        <v>1877</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611043</v>
      </c>
      <c r="CS39" s="663"/>
      <c r="CT39" s="663"/>
      <c r="CU39" s="663"/>
      <c r="CV39" s="663"/>
      <c r="CW39" s="663"/>
      <c r="CX39" s="663"/>
      <c r="CY39" s="664"/>
      <c r="CZ39" s="634">
        <v>10.199999999999999</v>
      </c>
      <c r="DA39" s="665"/>
      <c r="DB39" s="665"/>
      <c r="DC39" s="671"/>
      <c r="DD39" s="638">
        <v>407954</v>
      </c>
      <c r="DE39" s="663"/>
      <c r="DF39" s="663"/>
      <c r="DG39" s="663"/>
      <c r="DH39" s="663"/>
      <c r="DI39" s="663"/>
      <c r="DJ39" s="663"/>
      <c r="DK39" s="664"/>
      <c r="DL39" s="638" t="s">
        <v>148</v>
      </c>
      <c r="DM39" s="663"/>
      <c r="DN39" s="663"/>
      <c r="DO39" s="663"/>
      <c r="DP39" s="663"/>
      <c r="DQ39" s="663"/>
      <c r="DR39" s="663"/>
      <c r="DS39" s="663"/>
      <c r="DT39" s="663"/>
      <c r="DU39" s="663"/>
      <c r="DV39" s="664"/>
      <c r="DW39" s="634" t="s">
        <v>139</v>
      </c>
      <c r="DX39" s="665"/>
      <c r="DY39" s="665"/>
      <c r="DZ39" s="665"/>
      <c r="EA39" s="665"/>
      <c r="EB39" s="665"/>
      <c r="EC39" s="666"/>
    </row>
    <row r="40" spans="2:133" ht="11.25" customHeight="1" x14ac:dyDescent="0.15">
      <c r="B40" s="626" t="s">
        <v>345</v>
      </c>
      <c r="C40" s="627"/>
      <c r="D40" s="627"/>
      <c r="E40" s="627"/>
      <c r="F40" s="627"/>
      <c r="G40" s="627"/>
      <c r="H40" s="627"/>
      <c r="I40" s="627"/>
      <c r="J40" s="627"/>
      <c r="K40" s="627"/>
      <c r="L40" s="627"/>
      <c r="M40" s="627"/>
      <c r="N40" s="627"/>
      <c r="O40" s="627"/>
      <c r="P40" s="627"/>
      <c r="Q40" s="628"/>
      <c r="R40" s="629">
        <v>1024745</v>
      </c>
      <c r="S40" s="630"/>
      <c r="T40" s="630"/>
      <c r="U40" s="630"/>
      <c r="V40" s="630"/>
      <c r="W40" s="630"/>
      <c r="X40" s="630"/>
      <c r="Y40" s="631"/>
      <c r="Z40" s="632">
        <v>16.2</v>
      </c>
      <c r="AA40" s="632"/>
      <c r="AB40" s="632"/>
      <c r="AC40" s="632"/>
      <c r="AD40" s="633" t="s">
        <v>230</v>
      </c>
      <c r="AE40" s="633"/>
      <c r="AF40" s="633"/>
      <c r="AG40" s="633"/>
      <c r="AH40" s="633"/>
      <c r="AI40" s="633"/>
      <c r="AJ40" s="633"/>
      <c r="AK40" s="633"/>
      <c r="AL40" s="634" t="s">
        <v>230</v>
      </c>
      <c r="AM40" s="635"/>
      <c r="AN40" s="635"/>
      <c r="AO40" s="636"/>
      <c r="AQ40" s="707" t="s">
        <v>346</v>
      </c>
      <c r="AR40" s="708"/>
      <c r="AS40" s="708"/>
      <c r="AT40" s="708"/>
      <c r="AU40" s="708"/>
      <c r="AV40" s="708"/>
      <c r="AW40" s="708"/>
      <c r="AX40" s="708"/>
      <c r="AY40" s="709"/>
      <c r="AZ40" s="629" t="s">
        <v>148</v>
      </c>
      <c r="BA40" s="630"/>
      <c r="BB40" s="630"/>
      <c r="BC40" s="630"/>
      <c r="BD40" s="663"/>
      <c r="BE40" s="663"/>
      <c r="BF40" s="687"/>
      <c r="BG40" s="710" t="s">
        <v>347</v>
      </c>
      <c r="BH40" s="711"/>
      <c r="BI40" s="711"/>
      <c r="BJ40" s="711"/>
      <c r="BK40" s="711"/>
      <c r="BL40" s="222"/>
      <c r="BM40" s="645" t="s">
        <v>348</v>
      </c>
      <c r="BN40" s="645"/>
      <c r="BO40" s="645"/>
      <c r="BP40" s="645"/>
      <c r="BQ40" s="645"/>
      <c r="BR40" s="645"/>
      <c r="BS40" s="645"/>
      <c r="BT40" s="645"/>
      <c r="BU40" s="646"/>
      <c r="BV40" s="629">
        <v>158</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t="s">
        <v>230</v>
      </c>
      <c r="CS40" s="630"/>
      <c r="CT40" s="630"/>
      <c r="CU40" s="630"/>
      <c r="CV40" s="630"/>
      <c r="CW40" s="630"/>
      <c r="CX40" s="630"/>
      <c r="CY40" s="631"/>
      <c r="CZ40" s="634" t="s">
        <v>230</v>
      </c>
      <c r="DA40" s="665"/>
      <c r="DB40" s="665"/>
      <c r="DC40" s="671"/>
      <c r="DD40" s="638" t="s">
        <v>139</v>
      </c>
      <c r="DE40" s="630"/>
      <c r="DF40" s="630"/>
      <c r="DG40" s="630"/>
      <c r="DH40" s="630"/>
      <c r="DI40" s="630"/>
      <c r="DJ40" s="630"/>
      <c r="DK40" s="631"/>
      <c r="DL40" s="638" t="s">
        <v>139</v>
      </c>
      <c r="DM40" s="630"/>
      <c r="DN40" s="630"/>
      <c r="DO40" s="630"/>
      <c r="DP40" s="630"/>
      <c r="DQ40" s="630"/>
      <c r="DR40" s="630"/>
      <c r="DS40" s="630"/>
      <c r="DT40" s="630"/>
      <c r="DU40" s="630"/>
      <c r="DV40" s="631"/>
      <c r="DW40" s="634" t="s">
        <v>148</v>
      </c>
      <c r="DX40" s="665"/>
      <c r="DY40" s="665"/>
      <c r="DZ40" s="665"/>
      <c r="EA40" s="665"/>
      <c r="EB40" s="665"/>
      <c r="EC40" s="666"/>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148</v>
      </c>
      <c r="S41" s="630"/>
      <c r="T41" s="630"/>
      <c r="U41" s="630"/>
      <c r="V41" s="630"/>
      <c r="W41" s="630"/>
      <c r="X41" s="630"/>
      <c r="Y41" s="631"/>
      <c r="Z41" s="632" t="s">
        <v>148</v>
      </c>
      <c r="AA41" s="632"/>
      <c r="AB41" s="632"/>
      <c r="AC41" s="632"/>
      <c r="AD41" s="633" t="s">
        <v>139</v>
      </c>
      <c r="AE41" s="633"/>
      <c r="AF41" s="633"/>
      <c r="AG41" s="633"/>
      <c r="AH41" s="633"/>
      <c r="AI41" s="633"/>
      <c r="AJ41" s="633"/>
      <c r="AK41" s="633"/>
      <c r="AL41" s="634" t="s">
        <v>148</v>
      </c>
      <c r="AM41" s="635"/>
      <c r="AN41" s="635"/>
      <c r="AO41" s="636"/>
      <c r="AQ41" s="707" t="s">
        <v>351</v>
      </c>
      <c r="AR41" s="708"/>
      <c r="AS41" s="708"/>
      <c r="AT41" s="708"/>
      <c r="AU41" s="708"/>
      <c r="AV41" s="708"/>
      <c r="AW41" s="708"/>
      <c r="AX41" s="708"/>
      <c r="AY41" s="709"/>
      <c r="AZ41" s="629">
        <v>152702</v>
      </c>
      <c r="BA41" s="630"/>
      <c r="BB41" s="630"/>
      <c r="BC41" s="630"/>
      <c r="BD41" s="663"/>
      <c r="BE41" s="663"/>
      <c r="BF41" s="687"/>
      <c r="BG41" s="710"/>
      <c r="BH41" s="711"/>
      <c r="BI41" s="711"/>
      <c r="BJ41" s="711"/>
      <c r="BK41" s="711"/>
      <c r="BL41" s="222"/>
      <c r="BM41" s="645" t="s">
        <v>352</v>
      </c>
      <c r="BN41" s="645"/>
      <c r="BO41" s="645"/>
      <c r="BP41" s="645"/>
      <c r="BQ41" s="645"/>
      <c r="BR41" s="645"/>
      <c r="BS41" s="645"/>
      <c r="BT41" s="645"/>
      <c r="BU41" s="646"/>
      <c r="BV41" s="629">
        <v>1</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139</v>
      </c>
      <c r="CS41" s="663"/>
      <c r="CT41" s="663"/>
      <c r="CU41" s="663"/>
      <c r="CV41" s="663"/>
      <c r="CW41" s="663"/>
      <c r="CX41" s="663"/>
      <c r="CY41" s="664"/>
      <c r="CZ41" s="634" t="s">
        <v>139</v>
      </c>
      <c r="DA41" s="665"/>
      <c r="DB41" s="665"/>
      <c r="DC41" s="671"/>
      <c r="DD41" s="638" t="s">
        <v>139</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148</v>
      </c>
      <c r="S42" s="630"/>
      <c r="T42" s="630"/>
      <c r="U42" s="630"/>
      <c r="V42" s="630"/>
      <c r="W42" s="630"/>
      <c r="X42" s="630"/>
      <c r="Y42" s="631"/>
      <c r="Z42" s="632" t="s">
        <v>230</v>
      </c>
      <c r="AA42" s="632"/>
      <c r="AB42" s="632"/>
      <c r="AC42" s="632"/>
      <c r="AD42" s="633" t="s">
        <v>148</v>
      </c>
      <c r="AE42" s="633"/>
      <c r="AF42" s="633"/>
      <c r="AG42" s="633"/>
      <c r="AH42" s="633"/>
      <c r="AI42" s="633"/>
      <c r="AJ42" s="633"/>
      <c r="AK42" s="633"/>
      <c r="AL42" s="634" t="s">
        <v>230</v>
      </c>
      <c r="AM42" s="635"/>
      <c r="AN42" s="635"/>
      <c r="AO42" s="636"/>
      <c r="AQ42" s="717" t="s">
        <v>355</v>
      </c>
      <c r="AR42" s="718"/>
      <c r="AS42" s="718"/>
      <c r="AT42" s="718"/>
      <c r="AU42" s="718"/>
      <c r="AV42" s="718"/>
      <c r="AW42" s="718"/>
      <c r="AX42" s="718"/>
      <c r="AY42" s="719"/>
      <c r="AZ42" s="723">
        <v>96716</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249</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1137311</v>
      </c>
      <c r="CS42" s="663"/>
      <c r="CT42" s="663"/>
      <c r="CU42" s="663"/>
      <c r="CV42" s="663"/>
      <c r="CW42" s="663"/>
      <c r="CX42" s="663"/>
      <c r="CY42" s="664"/>
      <c r="CZ42" s="634">
        <v>19</v>
      </c>
      <c r="DA42" s="665"/>
      <c r="DB42" s="665"/>
      <c r="DC42" s="671"/>
      <c r="DD42" s="638">
        <v>22887</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358</v>
      </c>
      <c r="C43" s="627"/>
      <c r="D43" s="627"/>
      <c r="E43" s="627"/>
      <c r="F43" s="627"/>
      <c r="G43" s="627"/>
      <c r="H43" s="627"/>
      <c r="I43" s="627"/>
      <c r="J43" s="627"/>
      <c r="K43" s="627"/>
      <c r="L43" s="627"/>
      <c r="M43" s="627"/>
      <c r="N43" s="627"/>
      <c r="O43" s="627"/>
      <c r="P43" s="627"/>
      <c r="Q43" s="628"/>
      <c r="R43" s="629">
        <v>108845</v>
      </c>
      <c r="S43" s="630"/>
      <c r="T43" s="630"/>
      <c r="U43" s="630"/>
      <c r="V43" s="630"/>
      <c r="W43" s="630"/>
      <c r="X43" s="630"/>
      <c r="Y43" s="631"/>
      <c r="Z43" s="632">
        <v>1.7</v>
      </c>
      <c r="AA43" s="632"/>
      <c r="AB43" s="632"/>
      <c r="AC43" s="632"/>
      <c r="AD43" s="633" t="s">
        <v>230</v>
      </c>
      <c r="AE43" s="633"/>
      <c r="AF43" s="633"/>
      <c r="AG43" s="633"/>
      <c r="AH43" s="633"/>
      <c r="AI43" s="633"/>
      <c r="AJ43" s="633"/>
      <c r="AK43" s="633"/>
      <c r="AL43" s="634" t="s">
        <v>230</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9481</v>
      </c>
      <c r="CS43" s="663"/>
      <c r="CT43" s="663"/>
      <c r="CU43" s="663"/>
      <c r="CV43" s="663"/>
      <c r="CW43" s="663"/>
      <c r="CX43" s="663"/>
      <c r="CY43" s="664"/>
      <c r="CZ43" s="634">
        <v>0.2</v>
      </c>
      <c r="DA43" s="665"/>
      <c r="DB43" s="665"/>
      <c r="DC43" s="671"/>
      <c r="DD43" s="638">
        <v>9481</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360</v>
      </c>
      <c r="C44" s="674"/>
      <c r="D44" s="674"/>
      <c r="E44" s="674"/>
      <c r="F44" s="674"/>
      <c r="G44" s="674"/>
      <c r="H44" s="674"/>
      <c r="I44" s="674"/>
      <c r="J44" s="674"/>
      <c r="K44" s="674"/>
      <c r="L44" s="674"/>
      <c r="M44" s="674"/>
      <c r="N44" s="674"/>
      <c r="O44" s="674"/>
      <c r="P44" s="674"/>
      <c r="Q44" s="675"/>
      <c r="R44" s="723">
        <v>6343800</v>
      </c>
      <c r="S44" s="724"/>
      <c r="T44" s="724"/>
      <c r="U44" s="724"/>
      <c r="V44" s="724"/>
      <c r="W44" s="724"/>
      <c r="X44" s="724"/>
      <c r="Y44" s="725"/>
      <c r="Z44" s="726">
        <v>100</v>
      </c>
      <c r="AA44" s="726"/>
      <c r="AB44" s="726"/>
      <c r="AC44" s="726"/>
      <c r="AD44" s="727">
        <v>2851435</v>
      </c>
      <c r="AE44" s="727"/>
      <c r="AF44" s="727"/>
      <c r="AG44" s="727"/>
      <c r="AH44" s="727"/>
      <c r="AI44" s="727"/>
      <c r="AJ44" s="727"/>
      <c r="AK44" s="727"/>
      <c r="AL44" s="728">
        <v>100</v>
      </c>
      <c r="AM44" s="701"/>
      <c r="AN44" s="701"/>
      <c r="AO44" s="729"/>
      <c r="CD44" s="730" t="s">
        <v>306</v>
      </c>
      <c r="CE44" s="731"/>
      <c r="CF44" s="626" t="s">
        <v>361</v>
      </c>
      <c r="CG44" s="627"/>
      <c r="CH44" s="627"/>
      <c r="CI44" s="627"/>
      <c r="CJ44" s="627"/>
      <c r="CK44" s="627"/>
      <c r="CL44" s="627"/>
      <c r="CM44" s="627"/>
      <c r="CN44" s="627"/>
      <c r="CO44" s="627"/>
      <c r="CP44" s="627"/>
      <c r="CQ44" s="628"/>
      <c r="CR44" s="629">
        <v>1137311</v>
      </c>
      <c r="CS44" s="630"/>
      <c r="CT44" s="630"/>
      <c r="CU44" s="630"/>
      <c r="CV44" s="630"/>
      <c r="CW44" s="630"/>
      <c r="CX44" s="630"/>
      <c r="CY44" s="631"/>
      <c r="CZ44" s="634">
        <v>19</v>
      </c>
      <c r="DA44" s="635"/>
      <c r="DB44" s="635"/>
      <c r="DC44" s="647"/>
      <c r="DD44" s="638">
        <v>22887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282667</v>
      </c>
      <c r="CS45" s="663"/>
      <c r="CT45" s="663"/>
      <c r="CU45" s="663"/>
      <c r="CV45" s="663"/>
      <c r="CW45" s="663"/>
      <c r="CX45" s="663"/>
      <c r="CY45" s="664"/>
      <c r="CZ45" s="634">
        <v>4.7</v>
      </c>
      <c r="DA45" s="665"/>
      <c r="DB45" s="665"/>
      <c r="DC45" s="671"/>
      <c r="DD45" s="638">
        <v>2757</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854644</v>
      </c>
      <c r="CS46" s="630"/>
      <c r="CT46" s="630"/>
      <c r="CU46" s="630"/>
      <c r="CV46" s="630"/>
      <c r="CW46" s="630"/>
      <c r="CX46" s="630"/>
      <c r="CY46" s="631"/>
      <c r="CZ46" s="634">
        <v>14.3</v>
      </c>
      <c r="DA46" s="635"/>
      <c r="DB46" s="635"/>
      <c r="DC46" s="647"/>
      <c r="DD46" s="638">
        <v>20130</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t="s">
        <v>230</v>
      </c>
      <c r="CS47" s="663"/>
      <c r="CT47" s="663"/>
      <c r="CU47" s="663"/>
      <c r="CV47" s="663"/>
      <c r="CW47" s="663"/>
      <c r="CX47" s="663"/>
      <c r="CY47" s="664"/>
      <c r="CZ47" s="634" t="s">
        <v>139</v>
      </c>
      <c r="DA47" s="665"/>
      <c r="DB47" s="665"/>
      <c r="DC47" s="671"/>
      <c r="DD47" s="638" t="s">
        <v>139</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148</v>
      </c>
      <c r="CS48" s="630"/>
      <c r="CT48" s="630"/>
      <c r="CU48" s="630"/>
      <c r="CV48" s="630"/>
      <c r="CW48" s="630"/>
      <c r="CX48" s="630"/>
      <c r="CY48" s="631"/>
      <c r="CZ48" s="634" t="s">
        <v>230</v>
      </c>
      <c r="DA48" s="635"/>
      <c r="DB48" s="635"/>
      <c r="DC48" s="647"/>
      <c r="DD48" s="638" t="s">
        <v>148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369</v>
      </c>
      <c r="CE49" s="674"/>
      <c r="CF49" s="674"/>
      <c r="CG49" s="674"/>
      <c r="CH49" s="674"/>
      <c r="CI49" s="674"/>
      <c r="CJ49" s="674"/>
      <c r="CK49" s="674"/>
      <c r="CL49" s="674"/>
      <c r="CM49" s="674"/>
      <c r="CN49" s="674"/>
      <c r="CO49" s="674"/>
      <c r="CP49" s="674"/>
      <c r="CQ49" s="675"/>
      <c r="CR49" s="723">
        <v>5994190</v>
      </c>
      <c r="CS49" s="700"/>
      <c r="CT49" s="700"/>
      <c r="CU49" s="700"/>
      <c r="CV49" s="700"/>
      <c r="CW49" s="700"/>
      <c r="CX49" s="700"/>
      <c r="CY49" s="737"/>
      <c r="CZ49" s="728">
        <v>100</v>
      </c>
      <c r="DA49" s="738"/>
      <c r="DB49" s="738"/>
      <c r="DC49" s="739"/>
      <c r="DD49" s="740">
        <v>3403953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v803du+EcIx5X9vsENFokFzfsFi3wcG5uxgUOkjPjxV4fnv8m8bbbdVfD6haYJ87rixWXIESYl+GILYhEsyFA==" saltValue="idY3ZC9PPWI2N9OqADLZj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46" zoomScaleNormal="46" zoomScaleSheetLayoutView="70" workbookViewId="0">
      <selection activeCell="AU84" sqref="AU84:AY8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371</v>
      </c>
      <c r="DK2" s="751"/>
      <c r="DL2" s="751"/>
      <c r="DM2" s="751"/>
      <c r="DN2" s="751"/>
      <c r="DO2" s="752"/>
      <c r="DP2" s="231"/>
      <c r="DQ2" s="750" t="s">
        <v>372</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35"/>
      <c r="BA5" s="235"/>
      <c r="BB5" s="235"/>
      <c r="BC5" s="235"/>
      <c r="BD5" s="235"/>
      <c r="BE5" s="236"/>
      <c r="BF5" s="236"/>
      <c r="BG5" s="236"/>
      <c r="BH5" s="236"/>
      <c r="BI5" s="236"/>
      <c r="BJ5" s="236"/>
      <c r="BK5" s="236"/>
      <c r="BL5" s="236"/>
      <c r="BM5" s="236"/>
      <c r="BN5" s="236"/>
      <c r="BO5" s="236"/>
      <c r="BP5" s="236"/>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392</v>
      </c>
      <c r="C7" s="778"/>
      <c r="D7" s="778"/>
      <c r="E7" s="778"/>
      <c r="F7" s="778"/>
      <c r="G7" s="778"/>
      <c r="H7" s="778"/>
      <c r="I7" s="778"/>
      <c r="J7" s="778"/>
      <c r="K7" s="778"/>
      <c r="L7" s="778"/>
      <c r="M7" s="778"/>
      <c r="N7" s="778"/>
      <c r="O7" s="778"/>
      <c r="P7" s="779"/>
      <c r="Q7" s="780">
        <v>6344</v>
      </c>
      <c r="R7" s="781"/>
      <c r="S7" s="781"/>
      <c r="T7" s="781"/>
      <c r="U7" s="781"/>
      <c r="V7" s="781">
        <v>5994</v>
      </c>
      <c r="W7" s="781"/>
      <c r="X7" s="781"/>
      <c r="Y7" s="781"/>
      <c r="Z7" s="781"/>
      <c r="AA7" s="781">
        <v>350</v>
      </c>
      <c r="AB7" s="781"/>
      <c r="AC7" s="781"/>
      <c r="AD7" s="781"/>
      <c r="AE7" s="782"/>
      <c r="AF7" s="783">
        <v>349</v>
      </c>
      <c r="AG7" s="784"/>
      <c r="AH7" s="784"/>
      <c r="AI7" s="784"/>
      <c r="AJ7" s="785"/>
      <c r="AK7" s="786">
        <v>415</v>
      </c>
      <c r="AL7" s="787"/>
      <c r="AM7" s="787"/>
      <c r="AN7" s="787"/>
      <c r="AO7" s="787"/>
      <c r="AP7" s="787">
        <v>5573</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394</v>
      </c>
      <c r="B23" s="817" t="s">
        <v>395</v>
      </c>
      <c r="C23" s="818"/>
      <c r="D23" s="818"/>
      <c r="E23" s="818"/>
      <c r="F23" s="818"/>
      <c r="G23" s="818"/>
      <c r="H23" s="818"/>
      <c r="I23" s="818"/>
      <c r="J23" s="818"/>
      <c r="K23" s="818"/>
      <c r="L23" s="818"/>
      <c r="M23" s="818"/>
      <c r="N23" s="818"/>
      <c r="O23" s="818"/>
      <c r="P23" s="819"/>
      <c r="Q23" s="820">
        <v>6344</v>
      </c>
      <c r="R23" s="821"/>
      <c r="S23" s="821"/>
      <c r="T23" s="821"/>
      <c r="U23" s="821"/>
      <c r="V23" s="821">
        <v>5994</v>
      </c>
      <c r="W23" s="821"/>
      <c r="X23" s="821"/>
      <c r="Y23" s="821"/>
      <c r="Z23" s="821"/>
      <c r="AA23" s="821">
        <v>350</v>
      </c>
      <c r="AB23" s="821"/>
      <c r="AC23" s="821"/>
      <c r="AD23" s="821"/>
      <c r="AE23" s="822"/>
      <c r="AF23" s="823">
        <v>349</v>
      </c>
      <c r="AG23" s="821"/>
      <c r="AH23" s="821"/>
      <c r="AI23" s="821"/>
      <c r="AJ23" s="824"/>
      <c r="AK23" s="825"/>
      <c r="AL23" s="826"/>
      <c r="AM23" s="826"/>
      <c r="AN23" s="826"/>
      <c r="AO23" s="826"/>
      <c r="AP23" s="821">
        <v>5573</v>
      </c>
      <c r="AQ23" s="821"/>
      <c r="AR23" s="821"/>
      <c r="AS23" s="821"/>
      <c r="AT23" s="821"/>
      <c r="AU23" s="837"/>
      <c r="AV23" s="837"/>
      <c r="AW23" s="837"/>
      <c r="AX23" s="837"/>
      <c r="AY23" s="838"/>
      <c r="AZ23" s="839" t="s">
        <v>148</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406</v>
      </c>
      <c r="C28" s="778"/>
      <c r="D28" s="778"/>
      <c r="E28" s="778"/>
      <c r="F28" s="778"/>
      <c r="G28" s="778"/>
      <c r="H28" s="778"/>
      <c r="I28" s="778"/>
      <c r="J28" s="778"/>
      <c r="K28" s="778"/>
      <c r="L28" s="778"/>
      <c r="M28" s="778"/>
      <c r="N28" s="778"/>
      <c r="O28" s="778"/>
      <c r="P28" s="779"/>
      <c r="Q28" s="850">
        <v>968</v>
      </c>
      <c r="R28" s="851"/>
      <c r="S28" s="851"/>
      <c r="T28" s="851"/>
      <c r="U28" s="851"/>
      <c r="V28" s="851">
        <v>962</v>
      </c>
      <c r="W28" s="851"/>
      <c r="X28" s="851"/>
      <c r="Y28" s="851"/>
      <c r="Z28" s="851"/>
      <c r="AA28" s="851">
        <v>6</v>
      </c>
      <c r="AB28" s="851"/>
      <c r="AC28" s="851"/>
      <c r="AD28" s="851"/>
      <c r="AE28" s="852"/>
      <c r="AF28" s="853">
        <v>6</v>
      </c>
      <c r="AG28" s="851"/>
      <c r="AH28" s="851"/>
      <c r="AI28" s="851"/>
      <c r="AJ28" s="854"/>
      <c r="AK28" s="855">
        <v>48</v>
      </c>
      <c r="AL28" s="856"/>
      <c r="AM28" s="856"/>
      <c r="AN28" s="856"/>
      <c r="AO28" s="856"/>
      <c r="AP28" s="856" t="s">
        <v>509</v>
      </c>
      <c r="AQ28" s="856"/>
      <c r="AR28" s="856"/>
      <c r="AS28" s="856"/>
      <c r="AT28" s="856"/>
      <c r="AU28" s="856" t="s">
        <v>509</v>
      </c>
      <c r="AV28" s="856"/>
      <c r="AW28" s="856"/>
      <c r="AX28" s="856"/>
      <c r="AY28" s="856"/>
      <c r="AZ28" s="857" t="s">
        <v>509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407</v>
      </c>
      <c r="C29" s="809"/>
      <c r="D29" s="809"/>
      <c r="E29" s="809"/>
      <c r="F29" s="809"/>
      <c r="G29" s="809"/>
      <c r="H29" s="809"/>
      <c r="I29" s="809"/>
      <c r="J29" s="809"/>
      <c r="K29" s="809"/>
      <c r="L29" s="809"/>
      <c r="M29" s="809"/>
      <c r="N29" s="809"/>
      <c r="O29" s="809"/>
      <c r="P29" s="810"/>
      <c r="Q29" s="811">
        <v>217</v>
      </c>
      <c r="R29" s="812"/>
      <c r="S29" s="812"/>
      <c r="T29" s="812"/>
      <c r="U29" s="812"/>
      <c r="V29" s="812">
        <v>214</v>
      </c>
      <c r="W29" s="812"/>
      <c r="X29" s="812"/>
      <c r="Y29" s="812"/>
      <c r="Z29" s="812"/>
      <c r="AA29" s="812">
        <v>3</v>
      </c>
      <c r="AB29" s="812"/>
      <c r="AC29" s="812"/>
      <c r="AD29" s="812"/>
      <c r="AE29" s="813"/>
      <c r="AF29" s="814">
        <v>3</v>
      </c>
      <c r="AG29" s="815"/>
      <c r="AH29" s="815"/>
      <c r="AI29" s="815"/>
      <c r="AJ29" s="816"/>
      <c r="AK29" s="862">
        <v>195</v>
      </c>
      <c r="AL29" s="858"/>
      <c r="AM29" s="858"/>
      <c r="AN29" s="858"/>
      <c r="AO29" s="858"/>
      <c r="AP29" s="858">
        <v>294</v>
      </c>
      <c r="AQ29" s="858"/>
      <c r="AR29" s="858"/>
      <c r="AS29" s="858"/>
      <c r="AT29" s="858"/>
      <c r="AU29" s="858" t="s">
        <v>509</v>
      </c>
      <c r="AV29" s="858"/>
      <c r="AW29" s="858"/>
      <c r="AX29" s="858"/>
      <c r="AY29" s="858"/>
      <c r="AZ29" s="859" t="s">
        <v>509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408</v>
      </c>
      <c r="C30" s="809"/>
      <c r="D30" s="809"/>
      <c r="E30" s="809"/>
      <c r="F30" s="809"/>
      <c r="G30" s="809"/>
      <c r="H30" s="809"/>
      <c r="I30" s="809"/>
      <c r="J30" s="809"/>
      <c r="K30" s="809"/>
      <c r="L30" s="809"/>
      <c r="M30" s="809"/>
      <c r="N30" s="809"/>
      <c r="O30" s="809"/>
      <c r="P30" s="810"/>
      <c r="Q30" s="811">
        <v>467</v>
      </c>
      <c r="R30" s="812"/>
      <c r="S30" s="812"/>
      <c r="T30" s="812"/>
      <c r="U30" s="812"/>
      <c r="V30" s="812">
        <v>443</v>
      </c>
      <c r="W30" s="812"/>
      <c r="X30" s="812"/>
      <c r="Y30" s="812"/>
      <c r="Z30" s="812"/>
      <c r="AA30" s="812">
        <v>24</v>
      </c>
      <c r="AB30" s="812"/>
      <c r="AC30" s="812"/>
      <c r="AD30" s="812"/>
      <c r="AE30" s="813"/>
      <c r="AF30" s="814">
        <v>24</v>
      </c>
      <c r="AG30" s="815"/>
      <c r="AH30" s="815"/>
      <c r="AI30" s="815"/>
      <c r="AJ30" s="816"/>
      <c r="AK30" s="862">
        <v>78</v>
      </c>
      <c r="AL30" s="858"/>
      <c r="AM30" s="858"/>
      <c r="AN30" s="858"/>
      <c r="AO30" s="858"/>
      <c r="AP30" s="858" t="s">
        <v>509</v>
      </c>
      <c r="AQ30" s="858"/>
      <c r="AR30" s="858"/>
      <c r="AS30" s="858"/>
      <c r="AT30" s="858"/>
      <c r="AU30" s="858" t="s">
        <v>509</v>
      </c>
      <c r="AV30" s="858"/>
      <c r="AW30" s="858"/>
      <c r="AX30" s="858"/>
      <c r="AY30" s="858"/>
      <c r="AZ30" s="859" t="s">
        <v>509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409</v>
      </c>
      <c r="C31" s="809"/>
      <c r="D31" s="809"/>
      <c r="E31" s="809"/>
      <c r="F31" s="809"/>
      <c r="G31" s="809"/>
      <c r="H31" s="809"/>
      <c r="I31" s="809"/>
      <c r="J31" s="809"/>
      <c r="K31" s="809"/>
      <c r="L31" s="809"/>
      <c r="M31" s="809"/>
      <c r="N31" s="809"/>
      <c r="O31" s="809"/>
      <c r="P31" s="810"/>
      <c r="Q31" s="811">
        <v>72</v>
      </c>
      <c r="R31" s="812"/>
      <c r="S31" s="812"/>
      <c r="T31" s="812"/>
      <c r="U31" s="812"/>
      <c r="V31" s="812">
        <v>71</v>
      </c>
      <c r="W31" s="812"/>
      <c r="X31" s="812"/>
      <c r="Y31" s="812"/>
      <c r="Z31" s="812"/>
      <c r="AA31" s="812">
        <v>1</v>
      </c>
      <c r="AB31" s="812"/>
      <c r="AC31" s="812"/>
      <c r="AD31" s="812"/>
      <c r="AE31" s="813"/>
      <c r="AF31" s="814">
        <v>1</v>
      </c>
      <c r="AG31" s="815"/>
      <c r="AH31" s="815"/>
      <c r="AI31" s="815"/>
      <c r="AJ31" s="816"/>
      <c r="AK31" s="862">
        <v>19</v>
      </c>
      <c r="AL31" s="858"/>
      <c r="AM31" s="858"/>
      <c r="AN31" s="858"/>
      <c r="AO31" s="858"/>
      <c r="AP31" s="858" t="s">
        <v>509</v>
      </c>
      <c r="AQ31" s="858"/>
      <c r="AR31" s="858"/>
      <c r="AS31" s="858"/>
      <c r="AT31" s="858"/>
      <c r="AU31" s="858" t="s">
        <v>509</v>
      </c>
      <c r="AV31" s="858"/>
      <c r="AW31" s="858"/>
      <c r="AX31" s="858"/>
      <c r="AY31" s="858"/>
      <c r="AZ31" s="859" t="s">
        <v>509</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410</v>
      </c>
      <c r="C32" s="809"/>
      <c r="D32" s="809"/>
      <c r="E32" s="809"/>
      <c r="F32" s="809"/>
      <c r="G32" s="809"/>
      <c r="H32" s="809"/>
      <c r="I32" s="809"/>
      <c r="J32" s="809"/>
      <c r="K32" s="809"/>
      <c r="L32" s="809"/>
      <c r="M32" s="809"/>
      <c r="N32" s="809"/>
      <c r="O32" s="809"/>
      <c r="P32" s="810"/>
      <c r="Q32" s="811">
        <v>177</v>
      </c>
      <c r="R32" s="812"/>
      <c r="S32" s="812"/>
      <c r="T32" s="812"/>
      <c r="U32" s="812"/>
      <c r="V32" s="812">
        <v>177</v>
      </c>
      <c r="W32" s="812"/>
      <c r="X32" s="812"/>
      <c r="Y32" s="812"/>
      <c r="Z32" s="812"/>
      <c r="AA32" s="812">
        <v>0</v>
      </c>
      <c r="AB32" s="812"/>
      <c r="AC32" s="812"/>
      <c r="AD32" s="812"/>
      <c r="AE32" s="813"/>
      <c r="AF32" s="814">
        <v>89</v>
      </c>
      <c r="AG32" s="815"/>
      <c r="AH32" s="815"/>
      <c r="AI32" s="815"/>
      <c r="AJ32" s="816"/>
      <c r="AK32" s="862">
        <v>71</v>
      </c>
      <c r="AL32" s="858"/>
      <c r="AM32" s="858"/>
      <c r="AN32" s="858"/>
      <c r="AO32" s="858"/>
      <c r="AP32" s="858">
        <v>381</v>
      </c>
      <c r="AQ32" s="858"/>
      <c r="AR32" s="858"/>
      <c r="AS32" s="858"/>
      <c r="AT32" s="858"/>
      <c r="AU32" s="858" t="s">
        <v>509</v>
      </c>
      <c r="AV32" s="858"/>
      <c r="AW32" s="858"/>
      <c r="AX32" s="858"/>
      <c r="AY32" s="858"/>
      <c r="AZ32" s="859" t="s">
        <v>509</v>
      </c>
      <c r="BA32" s="859"/>
      <c r="BB32" s="859"/>
      <c r="BC32" s="859"/>
      <c r="BD32" s="859"/>
      <c r="BE32" s="860" t="s">
        <v>411</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394</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123</v>
      </c>
      <c r="AG63" s="872"/>
      <c r="AH63" s="872"/>
      <c r="AI63" s="872"/>
      <c r="AJ63" s="873"/>
      <c r="AK63" s="874"/>
      <c r="AL63" s="869"/>
      <c r="AM63" s="869"/>
      <c r="AN63" s="869"/>
      <c r="AO63" s="869"/>
      <c r="AP63" s="872">
        <v>675</v>
      </c>
      <c r="AQ63" s="872"/>
      <c r="AR63" s="872"/>
      <c r="AS63" s="872"/>
      <c r="AT63" s="872"/>
      <c r="AU63" s="872" t="s">
        <v>509</v>
      </c>
      <c r="AV63" s="872"/>
      <c r="AW63" s="872"/>
      <c r="AX63" s="872"/>
      <c r="AY63" s="872"/>
      <c r="AZ63" s="876"/>
      <c r="BA63" s="876"/>
      <c r="BB63" s="876"/>
      <c r="BC63" s="876"/>
      <c r="BD63" s="876"/>
      <c r="BE63" s="877"/>
      <c r="BF63" s="877"/>
      <c r="BG63" s="877"/>
      <c r="BH63" s="877"/>
      <c r="BI63" s="878"/>
      <c r="BJ63" s="879" t="s">
        <v>148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398</v>
      </c>
      <c r="R66" s="762"/>
      <c r="S66" s="762"/>
      <c r="T66" s="762"/>
      <c r="U66" s="763"/>
      <c r="V66" s="761" t="s">
        <v>399</v>
      </c>
      <c r="W66" s="762"/>
      <c r="X66" s="762"/>
      <c r="Y66" s="762"/>
      <c r="Z66" s="763"/>
      <c r="AA66" s="761" t="s">
        <v>416</v>
      </c>
      <c r="AB66" s="762"/>
      <c r="AC66" s="762"/>
      <c r="AD66" s="762"/>
      <c r="AE66" s="763"/>
      <c r="AF66" s="882" t="s">
        <v>417</v>
      </c>
      <c r="AG66" s="843"/>
      <c r="AH66" s="843"/>
      <c r="AI66" s="843"/>
      <c r="AJ66" s="883"/>
      <c r="AK66" s="761" t="s">
        <v>418</v>
      </c>
      <c r="AL66" s="756"/>
      <c r="AM66" s="756"/>
      <c r="AN66" s="756"/>
      <c r="AO66" s="757"/>
      <c r="AP66" s="761" t="s">
        <v>403</v>
      </c>
      <c r="AQ66" s="762"/>
      <c r="AR66" s="762"/>
      <c r="AS66" s="762"/>
      <c r="AT66" s="763"/>
      <c r="AU66" s="761" t="s">
        <v>419</v>
      </c>
      <c r="AV66" s="762"/>
      <c r="AW66" s="762"/>
      <c r="AX66" s="762"/>
      <c r="AY66" s="763"/>
      <c r="AZ66" s="761" t="s">
        <v>382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572</v>
      </c>
      <c r="C68" s="898"/>
      <c r="D68" s="898"/>
      <c r="E68" s="898"/>
      <c r="F68" s="898"/>
      <c r="G68" s="898"/>
      <c r="H68" s="898"/>
      <c r="I68" s="898"/>
      <c r="J68" s="898"/>
      <c r="K68" s="898"/>
      <c r="L68" s="898"/>
      <c r="M68" s="898"/>
      <c r="N68" s="898"/>
      <c r="O68" s="898"/>
      <c r="P68" s="899"/>
      <c r="Q68" s="900">
        <v>1666</v>
      </c>
      <c r="R68" s="894"/>
      <c r="S68" s="894"/>
      <c r="T68" s="894"/>
      <c r="U68" s="894"/>
      <c r="V68" s="894">
        <v>1666</v>
      </c>
      <c r="W68" s="894"/>
      <c r="X68" s="894"/>
      <c r="Y68" s="894"/>
      <c r="Z68" s="894"/>
      <c r="AA68" s="894" t="s">
        <v>509</v>
      </c>
      <c r="AB68" s="894"/>
      <c r="AC68" s="894"/>
      <c r="AD68" s="894"/>
      <c r="AE68" s="894"/>
      <c r="AF68" s="894" t="s">
        <v>509</v>
      </c>
      <c r="AG68" s="894"/>
      <c r="AH68" s="894"/>
      <c r="AI68" s="894"/>
      <c r="AJ68" s="894"/>
      <c r="AK68" s="894" t="s">
        <v>509</v>
      </c>
      <c r="AL68" s="894"/>
      <c r="AM68" s="894"/>
      <c r="AN68" s="894"/>
      <c r="AO68" s="894"/>
      <c r="AP68" s="894">
        <v>827</v>
      </c>
      <c r="AQ68" s="894"/>
      <c r="AR68" s="894"/>
      <c r="AS68" s="894"/>
      <c r="AT68" s="894"/>
      <c r="AU68" s="894">
        <v>23</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573</v>
      </c>
      <c r="C69" s="902"/>
      <c r="D69" s="902"/>
      <c r="E69" s="902"/>
      <c r="F69" s="902"/>
      <c r="G69" s="902"/>
      <c r="H69" s="902"/>
      <c r="I69" s="902"/>
      <c r="J69" s="902"/>
      <c r="K69" s="902"/>
      <c r="L69" s="902"/>
      <c r="M69" s="902"/>
      <c r="N69" s="902"/>
      <c r="O69" s="902"/>
      <c r="P69" s="903"/>
      <c r="Q69" s="904">
        <v>900</v>
      </c>
      <c r="R69" s="858"/>
      <c r="S69" s="858"/>
      <c r="T69" s="858"/>
      <c r="U69" s="858"/>
      <c r="V69" s="858">
        <v>882</v>
      </c>
      <c r="W69" s="858"/>
      <c r="X69" s="858"/>
      <c r="Y69" s="858"/>
      <c r="Z69" s="858"/>
      <c r="AA69" s="858">
        <v>18</v>
      </c>
      <c r="AB69" s="858"/>
      <c r="AC69" s="858"/>
      <c r="AD69" s="858"/>
      <c r="AE69" s="858"/>
      <c r="AF69" s="858">
        <v>18</v>
      </c>
      <c r="AG69" s="858"/>
      <c r="AH69" s="858"/>
      <c r="AI69" s="858"/>
      <c r="AJ69" s="858"/>
      <c r="AK69" s="858" t="s">
        <v>509</v>
      </c>
      <c r="AL69" s="858"/>
      <c r="AM69" s="858"/>
      <c r="AN69" s="858"/>
      <c r="AO69" s="858"/>
      <c r="AP69" s="858" t="s">
        <v>509</v>
      </c>
      <c r="AQ69" s="858"/>
      <c r="AR69" s="858"/>
      <c r="AS69" s="858"/>
      <c r="AT69" s="858"/>
      <c r="AU69" s="858" t="s">
        <v>509</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574</v>
      </c>
      <c r="C70" s="902"/>
      <c r="D70" s="902"/>
      <c r="E70" s="902"/>
      <c r="F70" s="902"/>
      <c r="G70" s="902"/>
      <c r="H70" s="902"/>
      <c r="I70" s="902"/>
      <c r="J70" s="902"/>
      <c r="K70" s="902"/>
      <c r="L70" s="902"/>
      <c r="M70" s="902"/>
      <c r="N70" s="902"/>
      <c r="O70" s="902"/>
      <c r="P70" s="903"/>
      <c r="Q70" s="904">
        <v>653</v>
      </c>
      <c r="R70" s="858"/>
      <c r="S70" s="858"/>
      <c r="T70" s="858"/>
      <c r="U70" s="858"/>
      <c r="V70" s="858">
        <v>651</v>
      </c>
      <c r="W70" s="858"/>
      <c r="X70" s="858"/>
      <c r="Y70" s="858"/>
      <c r="Z70" s="858"/>
      <c r="AA70" s="858">
        <v>2</v>
      </c>
      <c r="AB70" s="858"/>
      <c r="AC70" s="858"/>
      <c r="AD70" s="858"/>
      <c r="AE70" s="858"/>
      <c r="AF70" s="858">
        <v>2</v>
      </c>
      <c r="AG70" s="858"/>
      <c r="AH70" s="858"/>
      <c r="AI70" s="858"/>
      <c r="AJ70" s="858"/>
      <c r="AK70" s="858" t="s">
        <v>509</v>
      </c>
      <c r="AL70" s="858"/>
      <c r="AM70" s="858"/>
      <c r="AN70" s="858"/>
      <c r="AO70" s="858"/>
      <c r="AP70" s="858">
        <v>369</v>
      </c>
      <c r="AQ70" s="858"/>
      <c r="AR70" s="858"/>
      <c r="AS70" s="858"/>
      <c r="AT70" s="858"/>
      <c r="AU70" s="858">
        <v>144</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394</v>
      </c>
      <c r="B88" s="817" t="s">
        <v>420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20</v>
      </c>
      <c r="AG88" s="872"/>
      <c r="AH88" s="872"/>
      <c r="AI88" s="872"/>
      <c r="AJ88" s="872"/>
      <c r="AK88" s="869"/>
      <c r="AL88" s="869"/>
      <c r="AM88" s="869"/>
      <c r="AN88" s="869"/>
      <c r="AO88" s="869"/>
      <c r="AP88" s="872">
        <v>1196</v>
      </c>
      <c r="AQ88" s="872"/>
      <c r="AR88" s="872"/>
      <c r="AS88" s="872"/>
      <c r="AT88" s="872"/>
      <c r="AU88" s="872">
        <v>167</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421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429</v>
      </c>
      <c r="AB109" s="921"/>
      <c r="AC109" s="921"/>
      <c r="AD109" s="921"/>
      <c r="AE109" s="922"/>
      <c r="AF109" s="920" t="s">
        <v>430</v>
      </c>
      <c r="AG109" s="921"/>
      <c r="AH109" s="921"/>
      <c r="AI109" s="921"/>
      <c r="AJ109" s="922"/>
      <c r="AK109" s="920" t="s">
        <v>309</v>
      </c>
      <c r="AL109" s="921"/>
      <c r="AM109" s="921"/>
      <c r="AN109" s="921"/>
      <c r="AO109" s="922"/>
      <c r="AP109" s="920" t="s">
        <v>431</v>
      </c>
      <c r="AQ109" s="921"/>
      <c r="AR109" s="921"/>
      <c r="AS109" s="921"/>
      <c r="AT109" s="923"/>
      <c r="AU109" s="940" t="s">
        <v>428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429</v>
      </c>
      <c r="BR109" s="921"/>
      <c r="BS109" s="921"/>
      <c r="BT109" s="921"/>
      <c r="BU109" s="922"/>
      <c r="BV109" s="920" t="s">
        <v>430</v>
      </c>
      <c r="BW109" s="921"/>
      <c r="BX109" s="921"/>
      <c r="BY109" s="921"/>
      <c r="BZ109" s="922"/>
      <c r="CA109" s="920" t="s">
        <v>309</v>
      </c>
      <c r="CB109" s="921"/>
      <c r="CC109" s="921"/>
      <c r="CD109" s="921"/>
      <c r="CE109" s="922"/>
      <c r="CF109" s="941" t="s">
        <v>431</v>
      </c>
      <c r="CG109" s="941"/>
      <c r="CH109" s="941"/>
      <c r="CI109" s="941"/>
      <c r="CJ109" s="941"/>
      <c r="CK109" s="920" t="s">
        <v>432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429</v>
      </c>
      <c r="DH109" s="921"/>
      <c r="DI109" s="921"/>
      <c r="DJ109" s="921"/>
      <c r="DK109" s="922"/>
      <c r="DL109" s="920" t="s">
        <v>430</v>
      </c>
      <c r="DM109" s="921"/>
      <c r="DN109" s="921"/>
      <c r="DO109" s="921"/>
      <c r="DP109" s="922"/>
      <c r="DQ109" s="920" t="s">
        <v>309</v>
      </c>
      <c r="DR109" s="921"/>
      <c r="DS109" s="921"/>
      <c r="DT109" s="921"/>
      <c r="DU109" s="922"/>
      <c r="DV109" s="920" t="s">
        <v>431</v>
      </c>
      <c r="DW109" s="921"/>
      <c r="DX109" s="921"/>
      <c r="DY109" s="921"/>
      <c r="DZ109" s="923"/>
    </row>
    <row r="110" spans="1:131" s="233" customFormat="1" ht="26.25" customHeight="1" x14ac:dyDescent="0.15">
      <c r="A110" s="924" t="s">
        <v>433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384192</v>
      </c>
      <c r="AB110" s="928"/>
      <c r="AC110" s="928"/>
      <c r="AD110" s="928"/>
      <c r="AE110" s="929"/>
      <c r="AF110" s="930">
        <v>369353</v>
      </c>
      <c r="AG110" s="928"/>
      <c r="AH110" s="928"/>
      <c r="AI110" s="928"/>
      <c r="AJ110" s="929"/>
      <c r="AK110" s="930">
        <v>502245</v>
      </c>
      <c r="AL110" s="928"/>
      <c r="AM110" s="928"/>
      <c r="AN110" s="928"/>
      <c r="AO110" s="929"/>
      <c r="AP110" s="931">
        <v>19.899999999999999</v>
      </c>
      <c r="AQ110" s="932"/>
      <c r="AR110" s="932"/>
      <c r="AS110" s="932"/>
      <c r="AT110" s="933"/>
      <c r="AU110" s="934" t="s">
        <v>73</v>
      </c>
      <c r="AV110" s="935"/>
      <c r="AW110" s="935"/>
      <c r="AX110" s="935"/>
      <c r="AY110" s="935"/>
      <c r="AZ110" s="957" t="s">
        <v>434</v>
      </c>
      <c r="BA110" s="925"/>
      <c r="BB110" s="925"/>
      <c r="BC110" s="925"/>
      <c r="BD110" s="925"/>
      <c r="BE110" s="925"/>
      <c r="BF110" s="925"/>
      <c r="BG110" s="925"/>
      <c r="BH110" s="925"/>
      <c r="BI110" s="925"/>
      <c r="BJ110" s="925"/>
      <c r="BK110" s="925"/>
      <c r="BL110" s="925"/>
      <c r="BM110" s="925"/>
      <c r="BN110" s="925"/>
      <c r="BO110" s="925"/>
      <c r="BP110" s="926"/>
      <c r="BQ110" s="958">
        <v>4705962</v>
      </c>
      <c r="BR110" s="959"/>
      <c r="BS110" s="959"/>
      <c r="BT110" s="959"/>
      <c r="BU110" s="959"/>
      <c r="BV110" s="959">
        <v>5038011</v>
      </c>
      <c r="BW110" s="959"/>
      <c r="BX110" s="959"/>
      <c r="BY110" s="959"/>
      <c r="BZ110" s="959"/>
      <c r="CA110" s="959">
        <v>5572580</v>
      </c>
      <c r="CB110" s="959"/>
      <c r="CC110" s="959"/>
      <c r="CD110" s="959"/>
      <c r="CE110" s="959"/>
      <c r="CF110" s="972">
        <v>221.2</v>
      </c>
      <c r="CG110" s="973"/>
      <c r="CH110" s="973"/>
      <c r="CI110" s="973"/>
      <c r="CJ110" s="973"/>
      <c r="CK110" s="974" t="s">
        <v>435</v>
      </c>
      <c r="CL110" s="975"/>
      <c r="CM110" s="957" t="s">
        <v>436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437</v>
      </c>
      <c r="DH110" s="959"/>
      <c r="DI110" s="959"/>
      <c r="DJ110" s="959"/>
      <c r="DK110" s="959"/>
      <c r="DL110" s="959" t="s">
        <v>438</v>
      </c>
      <c r="DM110" s="959"/>
      <c r="DN110" s="959"/>
      <c r="DO110" s="959"/>
      <c r="DP110" s="959"/>
      <c r="DQ110" s="959" t="s">
        <v>439</v>
      </c>
      <c r="DR110" s="959"/>
      <c r="DS110" s="959"/>
      <c r="DT110" s="959"/>
      <c r="DU110" s="959"/>
      <c r="DV110" s="960" t="s">
        <v>148</v>
      </c>
      <c r="DW110" s="960"/>
      <c r="DX110" s="960"/>
      <c r="DY110" s="960"/>
      <c r="DZ110" s="961"/>
    </row>
    <row r="111" spans="1:131" s="233"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148</v>
      </c>
      <c r="AB111" s="966"/>
      <c r="AC111" s="966"/>
      <c r="AD111" s="966"/>
      <c r="AE111" s="967"/>
      <c r="AF111" s="968" t="s">
        <v>438</v>
      </c>
      <c r="AG111" s="966"/>
      <c r="AH111" s="966"/>
      <c r="AI111" s="966"/>
      <c r="AJ111" s="967"/>
      <c r="AK111" s="968" t="s">
        <v>148</v>
      </c>
      <c r="AL111" s="966"/>
      <c r="AM111" s="966"/>
      <c r="AN111" s="966"/>
      <c r="AO111" s="967"/>
      <c r="AP111" s="969" t="s">
        <v>148</v>
      </c>
      <c r="AQ111" s="970"/>
      <c r="AR111" s="970"/>
      <c r="AS111" s="970"/>
      <c r="AT111" s="971"/>
      <c r="AU111" s="936"/>
      <c r="AV111" s="937"/>
      <c r="AW111" s="937"/>
      <c r="AX111" s="937"/>
      <c r="AY111" s="937"/>
      <c r="AZ111" s="950" t="s">
        <v>441</v>
      </c>
      <c r="BA111" s="951"/>
      <c r="BB111" s="951"/>
      <c r="BC111" s="951"/>
      <c r="BD111" s="951"/>
      <c r="BE111" s="951"/>
      <c r="BF111" s="951"/>
      <c r="BG111" s="951"/>
      <c r="BH111" s="951"/>
      <c r="BI111" s="951"/>
      <c r="BJ111" s="951"/>
      <c r="BK111" s="951"/>
      <c r="BL111" s="951"/>
      <c r="BM111" s="951"/>
      <c r="BN111" s="951"/>
      <c r="BO111" s="951"/>
      <c r="BP111" s="952"/>
      <c r="BQ111" s="953" t="s">
        <v>439</v>
      </c>
      <c r="BR111" s="954"/>
      <c r="BS111" s="954"/>
      <c r="BT111" s="954"/>
      <c r="BU111" s="954"/>
      <c r="BV111" s="954" t="s">
        <v>148</v>
      </c>
      <c r="BW111" s="954"/>
      <c r="BX111" s="954"/>
      <c r="BY111" s="954"/>
      <c r="BZ111" s="954"/>
      <c r="CA111" s="954" t="s">
        <v>148</v>
      </c>
      <c r="CB111" s="954"/>
      <c r="CC111" s="954"/>
      <c r="CD111" s="954"/>
      <c r="CE111" s="954"/>
      <c r="CF111" s="948" t="s">
        <v>148</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148</v>
      </c>
      <c r="DH111" s="954"/>
      <c r="DI111" s="954"/>
      <c r="DJ111" s="954"/>
      <c r="DK111" s="954"/>
      <c r="DL111" s="954" t="s">
        <v>148</v>
      </c>
      <c r="DM111" s="954"/>
      <c r="DN111" s="954"/>
      <c r="DO111" s="954"/>
      <c r="DP111" s="954"/>
      <c r="DQ111" s="954" t="s">
        <v>148</v>
      </c>
      <c r="DR111" s="954"/>
      <c r="DS111" s="954"/>
      <c r="DT111" s="954"/>
      <c r="DU111" s="954"/>
      <c r="DV111" s="955" t="s">
        <v>438</v>
      </c>
      <c r="DW111" s="955"/>
      <c r="DX111" s="955"/>
      <c r="DY111" s="955"/>
      <c r="DZ111" s="956"/>
    </row>
    <row r="112" spans="1:131" s="233" customFormat="1" ht="26.25" customHeight="1" x14ac:dyDescent="0.15">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148</v>
      </c>
      <c r="AB112" s="987"/>
      <c r="AC112" s="987"/>
      <c r="AD112" s="987"/>
      <c r="AE112" s="988"/>
      <c r="AF112" s="989" t="s">
        <v>148</v>
      </c>
      <c r="AG112" s="987"/>
      <c r="AH112" s="987"/>
      <c r="AI112" s="987"/>
      <c r="AJ112" s="988"/>
      <c r="AK112" s="989" t="s">
        <v>148</v>
      </c>
      <c r="AL112" s="987"/>
      <c r="AM112" s="987"/>
      <c r="AN112" s="987"/>
      <c r="AO112" s="988"/>
      <c r="AP112" s="990" t="s">
        <v>438</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717886</v>
      </c>
      <c r="BR112" s="954"/>
      <c r="BS112" s="954"/>
      <c r="BT112" s="954"/>
      <c r="BU112" s="954"/>
      <c r="BV112" s="954">
        <v>267436</v>
      </c>
      <c r="BW112" s="954"/>
      <c r="BX112" s="954"/>
      <c r="BY112" s="954"/>
      <c r="BZ112" s="954"/>
      <c r="CA112" s="954">
        <v>481699</v>
      </c>
      <c r="CB112" s="954"/>
      <c r="CC112" s="954"/>
      <c r="CD112" s="954"/>
      <c r="CE112" s="954"/>
      <c r="CF112" s="948">
        <v>19.100000000000001</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148</v>
      </c>
      <c r="DH112" s="954"/>
      <c r="DI112" s="954"/>
      <c r="DJ112" s="954"/>
      <c r="DK112" s="954"/>
      <c r="DL112" s="954" t="s">
        <v>148</v>
      </c>
      <c r="DM112" s="954"/>
      <c r="DN112" s="954"/>
      <c r="DO112" s="954"/>
      <c r="DP112" s="954"/>
      <c r="DQ112" s="954" t="s">
        <v>148</v>
      </c>
      <c r="DR112" s="954"/>
      <c r="DS112" s="954"/>
      <c r="DT112" s="954"/>
      <c r="DU112" s="954"/>
      <c r="DV112" s="955" t="s">
        <v>148</v>
      </c>
      <c r="DW112" s="955"/>
      <c r="DX112" s="955"/>
      <c r="DY112" s="955"/>
      <c r="DZ112" s="956"/>
    </row>
    <row r="113" spans="1:130" s="233" customFormat="1" ht="26.25" customHeight="1" x14ac:dyDescent="0.15">
      <c r="A113" s="982"/>
      <c r="B113" s="983"/>
      <c r="C113" s="951" t="s">
        <v>447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67266</v>
      </c>
      <c r="AB113" s="966"/>
      <c r="AC113" s="966"/>
      <c r="AD113" s="966"/>
      <c r="AE113" s="967"/>
      <c r="AF113" s="968">
        <v>67948</v>
      </c>
      <c r="AG113" s="966"/>
      <c r="AH113" s="966"/>
      <c r="AI113" s="966"/>
      <c r="AJ113" s="967"/>
      <c r="AK113" s="968">
        <v>63746</v>
      </c>
      <c r="AL113" s="966"/>
      <c r="AM113" s="966"/>
      <c r="AN113" s="966"/>
      <c r="AO113" s="967"/>
      <c r="AP113" s="969">
        <v>2.5</v>
      </c>
      <c r="AQ113" s="970"/>
      <c r="AR113" s="970"/>
      <c r="AS113" s="970"/>
      <c r="AT113" s="971"/>
      <c r="AU113" s="936"/>
      <c r="AV113" s="937"/>
      <c r="AW113" s="937"/>
      <c r="AX113" s="937"/>
      <c r="AY113" s="937"/>
      <c r="AZ113" s="950" t="s">
        <v>448</v>
      </c>
      <c r="BA113" s="951"/>
      <c r="BB113" s="951"/>
      <c r="BC113" s="951"/>
      <c r="BD113" s="951"/>
      <c r="BE113" s="951"/>
      <c r="BF113" s="951"/>
      <c r="BG113" s="951"/>
      <c r="BH113" s="951"/>
      <c r="BI113" s="951"/>
      <c r="BJ113" s="951"/>
      <c r="BK113" s="951"/>
      <c r="BL113" s="951"/>
      <c r="BM113" s="951"/>
      <c r="BN113" s="951"/>
      <c r="BO113" s="951"/>
      <c r="BP113" s="952"/>
      <c r="BQ113" s="953">
        <v>305262</v>
      </c>
      <c r="BR113" s="954"/>
      <c r="BS113" s="954"/>
      <c r="BT113" s="954"/>
      <c r="BU113" s="954"/>
      <c r="BV113" s="954">
        <v>247172</v>
      </c>
      <c r="BW113" s="954"/>
      <c r="BX113" s="954"/>
      <c r="BY113" s="954"/>
      <c r="BZ113" s="954"/>
      <c r="CA113" s="954">
        <v>167723</v>
      </c>
      <c r="CB113" s="954"/>
      <c r="CC113" s="954"/>
      <c r="CD113" s="954"/>
      <c r="CE113" s="954"/>
      <c r="CF113" s="948">
        <v>6.7</v>
      </c>
      <c r="CG113" s="949"/>
      <c r="CH113" s="949"/>
      <c r="CI113" s="949"/>
      <c r="CJ113" s="949"/>
      <c r="CK113" s="976"/>
      <c r="CL113" s="977"/>
      <c r="CM113" s="950" t="s">
        <v>449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148</v>
      </c>
      <c r="DH113" s="987"/>
      <c r="DI113" s="987"/>
      <c r="DJ113" s="987"/>
      <c r="DK113" s="988"/>
      <c r="DL113" s="989" t="s">
        <v>148</v>
      </c>
      <c r="DM113" s="987"/>
      <c r="DN113" s="987"/>
      <c r="DO113" s="987"/>
      <c r="DP113" s="988"/>
      <c r="DQ113" s="989" t="s">
        <v>437</v>
      </c>
      <c r="DR113" s="987"/>
      <c r="DS113" s="987"/>
      <c r="DT113" s="987"/>
      <c r="DU113" s="988"/>
      <c r="DV113" s="990" t="s">
        <v>148</v>
      </c>
      <c r="DW113" s="991"/>
      <c r="DX113" s="991"/>
      <c r="DY113" s="991"/>
      <c r="DZ113" s="992"/>
    </row>
    <row r="114" spans="1:130" s="233" customFormat="1" ht="26.25" customHeight="1" x14ac:dyDescent="0.15">
      <c r="A114" s="982"/>
      <c r="B114" s="983"/>
      <c r="C114" s="951" t="s">
        <v>450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91993</v>
      </c>
      <c r="AB114" s="987"/>
      <c r="AC114" s="987"/>
      <c r="AD114" s="987"/>
      <c r="AE114" s="988"/>
      <c r="AF114" s="989">
        <v>77638</v>
      </c>
      <c r="AG114" s="987"/>
      <c r="AH114" s="987"/>
      <c r="AI114" s="987"/>
      <c r="AJ114" s="988"/>
      <c r="AK114" s="989">
        <v>60609</v>
      </c>
      <c r="AL114" s="987"/>
      <c r="AM114" s="987"/>
      <c r="AN114" s="987"/>
      <c r="AO114" s="988"/>
      <c r="AP114" s="990">
        <v>2.4</v>
      </c>
      <c r="AQ114" s="991"/>
      <c r="AR114" s="991"/>
      <c r="AS114" s="991"/>
      <c r="AT114" s="992"/>
      <c r="AU114" s="936"/>
      <c r="AV114" s="937"/>
      <c r="AW114" s="937"/>
      <c r="AX114" s="937"/>
      <c r="AY114" s="937"/>
      <c r="AZ114" s="950" t="s">
        <v>451</v>
      </c>
      <c r="BA114" s="951"/>
      <c r="BB114" s="951"/>
      <c r="BC114" s="951"/>
      <c r="BD114" s="951"/>
      <c r="BE114" s="951"/>
      <c r="BF114" s="951"/>
      <c r="BG114" s="951"/>
      <c r="BH114" s="951"/>
      <c r="BI114" s="951"/>
      <c r="BJ114" s="951"/>
      <c r="BK114" s="951"/>
      <c r="BL114" s="951"/>
      <c r="BM114" s="951"/>
      <c r="BN114" s="951"/>
      <c r="BO114" s="951"/>
      <c r="BP114" s="952"/>
      <c r="BQ114" s="953">
        <v>870302</v>
      </c>
      <c r="BR114" s="954"/>
      <c r="BS114" s="954"/>
      <c r="BT114" s="954"/>
      <c r="BU114" s="954"/>
      <c r="BV114" s="954">
        <v>799228</v>
      </c>
      <c r="BW114" s="954"/>
      <c r="BX114" s="954"/>
      <c r="BY114" s="954"/>
      <c r="BZ114" s="954"/>
      <c r="CA114" s="954">
        <v>810309</v>
      </c>
      <c r="CB114" s="954"/>
      <c r="CC114" s="954"/>
      <c r="CD114" s="954"/>
      <c r="CE114" s="954"/>
      <c r="CF114" s="948">
        <v>32.200000000000003</v>
      </c>
      <c r="CG114" s="949"/>
      <c r="CH114" s="949"/>
      <c r="CI114" s="949"/>
      <c r="CJ114" s="949"/>
      <c r="CK114" s="976"/>
      <c r="CL114" s="977"/>
      <c r="CM114" s="950" t="s">
        <v>452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437</v>
      </c>
      <c r="DH114" s="987"/>
      <c r="DI114" s="987"/>
      <c r="DJ114" s="987"/>
      <c r="DK114" s="988"/>
      <c r="DL114" s="989" t="s">
        <v>148</v>
      </c>
      <c r="DM114" s="987"/>
      <c r="DN114" s="987"/>
      <c r="DO114" s="987"/>
      <c r="DP114" s="988"/>
      <c r="DQ114" s="989" t="s">
        <v>148</v>
      </c>
      <c r="DR114" s="987"/>
      <c r="DS114" s="987"/>
      <c r="DT114" s="987"/>
      <c r="DU114" s="988"/>
      <c r="DV114" s="990" t="s">
        <v>148</v>
      </c>
      <c r="DW114" s="991"/>
      <c r="DX114" s="991"/>
      <c r="DY114" s="991"/>
      <c r="DZ114" s="992"/>
    </row>
    <row r="115" spans="1:130" s="233" customFormat="1" ht="26.25" customHeight="1" x14ac:dyDescent="0.15">
      <c r="A115" s="982"/>
      <c r="B115" s="983"/>
      <c r="C115" s="951" t="s">
        <v>453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148</v>
      </c>
      <c r="AB115" s="966"/>
      <c r="AC115" s="966"/>
      <c r="AD115" s="966"/>
      <c r="AE115" s="967"/>
      <c r="AF115" s="968" t="s">
        <v>437</v>
      </c>
      <c r="AG115" s="966"/>
      <c r="AH115" s="966"/>
      <c r="AI115" s="966"/>
      <c r="AJ115" s="967"/>
      <c r="AK115" s="968" t="s">
        <v>148</v>
      </c>
      <c r="AL115" s="966"/>
      <c r="AM115" s="966"/>
      <c r="AN115" s="966"/>
      <c r="AO115" s="967"/>
      <c r="AP115" s="969" t="s">
        <v>148</v>
      </c>
      <c r="AQ115" s="970"/>
      <c r="AR115" s="970"/>
      <c r="AS115" s="970"/>
      <c r="AT115" s="971"/>
      <c r="AU115" s="936"/>
      <c r="AV115" s="937"/>
      <c r="AW115" s="937"/>
      <c r="AX115" s="937"/>
      <c r="AY115" s="937"/>
      <c r="AZ115" s="950" t="s">
        <v>454</v>
      </c>
      <c r="BA115" s="951"/>
      <c r="BB115" s="951"/>
      <c r="BC115" s="951"/>
      <c r="BD115" s="951"/>
      <c r="BE115" s="951"/>
      <c r="BF115" s="951"/>
      <c r="BG115" s="951"/>
      <c r="BH115" s="951"/>
      <c r="BI115" s="951"/>
      <c r="BJ115" s="951"/>
      <c r="BK115" s="951"/>
      <c r="BL115" s="951"/>
      <c r="BM115" s="951"/>
      <c r="BN115" s="951"/>
      <c r="BO115" s="951"/>
      <c r="BP115" s="952"/>
      <c r="BQ115" s="953" t="s">
        <v>148</v>
      </c>
      <c r="BR115" s="954"/>
      <c r="BS115" s="954"/>
      <c r="BT115" s="954"/>
      <c r="BU115" s="954"/>
      <c r="BV115" s="954" t="s">
        <v>148</v>
      </c>
      <c r="BW115" s="954"/>
      <c r="BX115" s="954"/>
      <c r="BY115" s="954"/>
      <c r="BZ115" s="954"/>
      <c r="CA115" s="954" t="s">
        <v>148</v>
      </c>
      <c r="CB115" s="954"/>
      <c r="CC115" s="954"/>
      <c r="CD115" s="954"/>
      <c r="CE115" s="954"/>
      <c r="CF115" s="948" t="s">
        <v>437</v>
      </c>
      <c r="CG115" s="949"/>
      <c r="CH115" s="949"/>
      <c r="CI115" s="949"/>
      <c r="CJ115" s="949"/>
      <c r="CK115" s="976"/>
      <c r="CL115" s="977"/>
      <c r="CM115" s="950" t="s">
        <v>455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148</v>
      </c>
      <c r="DH115" s="987"/>
      <c r="DI115" s="987"/>
      <c r="DJ115" s="987"/>
      <c r="DK115" s="988"/>
      <c r="DL115" s="989" t="s">
        <v>148</v>
      </c>
      <c r="DM115" s="987"/>
      <c r="DN115" s="987"/>
      <c r="DO115" s="987"/>
      <c r="DP115" s="988"/>
      <c r="DQ115" s="989" t="s">
        <v>148</v>
      </c>
      <c r="DR115" s="987"/>
      <c r="DS115" s="987"/>
      <c r="DT115" s="987"/>
      <c r="DU115" s="988"/>
      <c r="DV115" s="990" t="s">
        <v>148</v>
      </c>
      <c r="DW115" s="991"/>
      <c r="DX115" s="991"/>
      <c r="DY115" s="991"/>
      <c r="DZ115" s="992"/>
    </row>
    <row r="116" spans="1:130" s="233" customFormat="1" ht="26.25" customHeight="1" x14ac:dyDescent="0.15">
      <c r="A116" s="984"/>
      <c r="B116" s="985"/>
      <c r="C116" s="993" t="s">
        <v>456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v>
      </c>
      <c r="AB116" s="987"/>
      <c r="AC116" s="987"/>
      <c r="AD116" s="987"/>
      <c r="AE116" s="988"/>
      <c r="AF116" s="989">
        <v>3</v>
      </c>
      <c r="AG116" s="987"/>
      <c r="AH116" s="987"/>
      <c r="AI116" s="987"/>
      <c r="AJ116" s="988"/>
      <c r="AK116" s="989">
        <v>1</v>
      </c>
      <c r="AL116" s="987"/>
      <c r="AM116" s="987"/>
      <c r="AN116" s="987"/>
      <c r="AO116" s="988"/>
      <c r="AP116" s="990">
        <v>0</v>
      </c>
      <c r="AQ116" s="991"/>
      <c r="AR116" s="991"/>
      <c r="AS116" s="991"/>
      <c r="AT116" s="992"/>
      <c r="AU116" s="936"/>
      <c r="AV116" s="937"/>
      <c r="AW116" s="937"/>
      <c r="AX116" s="937"/>
      <c r="AY116" s="937"/>
      <c r="AZ116" s="995" t="s">
        <v>457</v>
      </c>
      <c r="BA116" s="996"/>
      <c r="BB116" s="996"/>
      <c r="BC116" s="996"/>
      <c r="BD116" s="996"/>
      <c r="BE116" s="996"/>
      <c r="BF116" s="996"/>
      <c r="BG116" s="996"/>
      <c r="BH116" s="996"/>
      <c r="BI116" s="996"/>
      <c r="BJ116" s="996"/>
      <c r="BK116" s="996"/>
      <c r="BL116" s="996"/>
      <c r="BM116" s="996"/>
      <c r="BN116" s="996"/>
      <c r="BO116" s="996"/>
      <c r="BP116" s="997"/>
      <c r="BQ116" s="953" t="s">
        <v>148</v>
      </c>
      <c r="BR116" s="954"/>
      <c r="BS116" s="954"/>
      <c r="BT116" s="954"/>
      <c r="BU116" s="954"/>
      <c r="BV116" s="954" t="s">
        <v>439</v>
      </c>
      <c r="BW116" s="954"/>
      <c r="BX116" s="954"/>
      <c r="BY116" s="954"/>
      <c r="BZ116" s="954"/>
      <c r="CA116" s="954" t="s">
        <v>148</v>
      </c>
      <c r="CB116" s="954"/>
      <c r="CC116" s="954"/>
      <c r="CD116" s="954"/>
      <c r="CE116" s="954"/>
      <c r="CF116" s="948" t="s">
        <v>437</v>
      </c>
      <c r="CG116" s="949"/>
      <c r="CH116" s="949"/>
      <c r="CI116" s="949"/>
      <c r="CJ116" s="949"/>
      <c r="CK116" s="976"/>
      <c r="CL116" s="977"/>
      <c r="CM116" s="950" t="s">
        <v>458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148</v>
      </c>
      <c r="DH116" s="987"/>
      <c r="DI116" s="987"/>
      <c r="DJ116" s="987"/>
      <c r="DK116" s="988"/>
      <c r="DL116" s="989" t="s">
        <v>148</v>
      </c>
      <c r="DM116" s="987"/>
      <c r="DN116" s="987"/>
      <c r="DO116" s="987"/>
      <c r="DP116" s="988"/>
      <c r="DQ116" s="989" t="s">
        <v>148</v>
      </c>
      <c r="DR116" s="987"/>
      <c r="DS116" s="987"/>
      <c r="DT116" s="987"/>
      <c r="DU116" s="988"/>
      <c r="DV116" s="990" t="s">
        <v>148</v>
      </c>
      <c r="DW116" s="991"/>
      <c r="DX116" s="991"/>
      <c r="DY116" s="991"/>
      <c r="DZ116" s="992"/>
    </row>
    <row r="117" spans="1:130" s="233"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459</v>
      </c>
      <c r="Z117" s="922"/>
      <c r="AA117" s="1006">
        <v>543453</v>
      </c>
      <c r="AB117" s="1007"/>
      <c r="AC117" s="1007"/>
      <c r="AD117" s="1007"/>
      <c r="AE117" s="1008"/>
      <c r="AF117" s="1009">
        <v>514942</v>
      </c>
      <c r="AG117" s="1007"/>
      <c r="AH117" s="1007"/>
      <c r="AI117" s="1007"/>
      <c r="AJ117" s="1008"/>
      <c r="AK117" s="1009">
        <v>626601</v>
      </c>
      <c r="AL117" s="1007"/>
      <c r="AM117" s="1007"/>
      <c r="AN117" s="1007"/>
      <c r="AO117" s="1008"/>
      <c r="AP117" s="1010"/>
      <c r="AQ117" s="1011"/>
      <c r="AR117" s="1011"/>
      <c r="AS117" s="1011"/>
      <c r="AT117" s="1012"/>
      <c r="AU117" s="936"/>
      <c r="AV117" s="937"/>
      <c r="AW117" s="937"/>
      <c r="AX117" s="937"/>
      <c r="AY117" s="937"/>
      <c r="AZ117" s="1002" t="s">
        <v>460</v>
      </c>
      <c r="BA117" s="1003"/>
      <c r="BB117" s="1003"/>
      <c r="BC117" s="1003"/>
      <c r="BD117" s="1003"/>
      <c r="BE117" s="1003"/>
      <c r="BF117" s="1003"/>
      <c r="BG117" s="1003"/>
      <c r="BH117" s="1003"/>
      <c r="BI117" s="1003"/>
      <c r="BJ117" s="1003"/>
      <c r="BK117" s="1003"/>
      <c r="BL117" s="1003"/>
      <c r="BM117" s="1003"/>
      <c r="BN117" s="1003"/>
      <c r="BO117" s="1003"/>
      <c r="BP117" s="1004"/>
      <c r="BQ117" s="953" t="s">
        <v>148</v>
      </c>
      <c r="BR117" s="954"/>
      <c r="BS117" s="954"/>
      <c r="BT117" s="954"/>
      <c r="BU117" s="954"/>
      <c r="BV117" s="954" t="s">
        <v>437</v>
      </c>
      <c r="BW117" s="954"/>
      <c r="BX117" s="954"/>
      <c r="BY117" s="954"/>
      <c r="BZ117" s="954"/>
      <c r="CA117" s="954" t="s">
        <v>437</v>
      </c>
      <c r="CB117" s="954"/>
      <c r="CC117" s="954"/>
      <c r="CD117" s="954"/>
      <c r="CE117" s="954"/>
      <c r="CF117" s="948" t="s">
        <v>148</v>
      </c>
      <c r="CG117" s="949"/>
      <c r="CH117" s="949"/>
      <c r="CI117" s="949"/>
      <c r="CJ117" s="949"/>
      <c r="CK117" s="976"/>
      <c r="CL117" s="977"/>
      <c r="CM117" s="950" t="s">
        <v>461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439</v>
      </c>
      <c r="DH117" s="987"/>
      <c r="DI117" s="987"/>
      <c r="DJ117" s="987"/>
      <c r="DK117" s="988"/>
      <c r="DL117" s="989" t="s">
        <v>148</v>
      </c>
      <c r="DM117" s="987"/>
      <c r="DN117" s="987"/>
      <c r="DO117" s="987"/>
      <c r="DP117" s="988"/>
      <c r="DQ117" s="989" t="s">
        <v>148</v>
      </c>
      <c r="DR117" s="987"/>
      <c r="DS117" s="987"/>
      <c r="DT117" s="987"/>
      <c r="DU117" s="988"/>
      <c r="DV117" s="990" t="s">
        <v>437</v>
      </c>
      <c r="DW117" s="991"/>
      <c r="DX117" s="991"/>
      <c r="DY117" s="991"/>
      <c r="DZ117" s="992"/>
    </row>
    <row r="118" spans="1:130" s="233" customFormat="1" ht="26.25" customHeight="1" x14ac:dyDescent="0.15">
      <c r="A118" s="940" t="s">
        <v>432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429</v>
      </c>
      <c r="AB118" s="921"/>
      <c r="AC118" s="921"/>
      <c r="AD118" s="921"/>
      <c r="AE118" s="922"/>
      <c r="AF118" s="920" t="s">
        <v>430</v>
      </c>
      <c r="AG118" s="921"/>
      <c r="AH118" s="921"/>
      <c r="AI118" s="921"/>
      <c r="AJ118" s="922"/>
      <c r="AK118" s="920" t="s">
        <v>309</v>
      </c>
      <c r="AL118" s="921"/>
      <c r="AM118" s="921"/>
      <c r="AN118" s="921"/>
      <c r="AO118" s="922"/>
      <c r="AP118" s="998" t="s">
        <v>431</v>
      </c>
      <c r="AQ118" s="999"/>
      <c r="AR118" s="999"/>
      <c r="AS118" s="999"/>
      <c r="AT118" s="1000"/>
      <c r="AU118" s="936"/>
      <c r="AV118" s="937"/>
      <c r="AW118" s="937"/>
      <c r="AX118" s="937"/>
      <c r="AY118" s="937"/>
      <c r="AZ118" s="1001" t="s">
        <v>462</v>
      </c>
      <c r="BA118" s="993"/>
      <c r="BB118" s="993"/>
      <c r="BC118" s="993"/>
      <c r="BD118" s="993"/>
      <c r="BE118" s="993"/>
      <c r="BF118" s="993"/>
      <c r="BG118" s="993"/>
      <c r="BH118" s="993"/>
      <c r="BI118" s="993"/>
      <c r="BJ118" s="993"/>
      <c r="BK118" s="993"/>
      <c r="BL118" s="993"/>
      <c r="BM118" s="993"/>
      <c r="BN118" s="993"/>
      <c r="BO118" s="993"/>
      <c r="BP118" s="994"/>
      <c r="BQ118" s="1027" t="s">
        <v>148</v>
      </c>
      <c r="BR118" s="1028"/>
      <c r="BS118" s="1028"/>
      <c r="BT118" s="1028"/>
      <c r="BU118" s="1028"/>
      <c r="BV118" s="1028" t="s">
        <v>148</v>
      </c>
      <c r="BW118" s="1028"/>
      <c r="BX118" s="1028"/>
      <c r="BY118" s="1028"/>
      <c r="BZ118" s="1028"/>
      <c r="CA118" s="1028" t="s">
        <v>148</v>
      </c>
      <c r="CB118" s="1028"/>
      <c r="CC118" s="1028"/>
      <c r="CD118" s="1028"/>
      <c r="CE118" s="1028"/>
      <c r="CF118" s="948" t="s">
        <v>437</v>
      </c>
      <c r="CG118" s="949"/>
      <c r="CH118" s="949"/>
      <c r="CI118" s="949"/>
      <c r="CJ118" s="949"/>
      <c r="CK118" s="976"/>
      <c r="CL118" s="977"/>
      <c r="CM118" s="950" t="s">
        <v>463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148</v>
      </c>
      <c r="DH118" s="987"/>
      <c r="DI118" s="987"/>
      <c r="DJ118" s="987"/>
      <c r="DK118" s="988"/>
      <c r="DL118" s="989" t="s">
        <v>148</v>
      </c>
      <c r="DM118" s="987"/>
      <c r="DN118" s="987"/>
      <c r="DO118" s="987"/>
      <c r="DP118" s="988"/>
      <c r="DQ118" s="989" t="s">
        <v>148</v>
      </c>
      <c r="DR118" s="987"/>
      <c r="DS118" s="987"/>
      <c r="DT118" s="987"/>
      <c r="DU118" s="988"/>
      <c r="DV118" s="990" t="s">
        <v>148</v>
      </c>
      <c r="DW118" s="991"/>
      <c r="DX118" s="991"/>
      <c r="DY118" s="991"/>
      <c r="DZ118" s="992"/>
    </row>
    <row r="119" spans="1:130" s="233" customFormat="1" ht="26.25" customHeight="1" x14ac:dyDescent="0.15">
      <c r="A119" s="1085" t="s">
        <v>435</v>
      </c>
      <c r="B119" s="975"/>
      <c r="C119" s="957" t="s">
        <v>436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437</v>
      </c>
      <c r="AB119" s="928"/>
      <c r="AC119" s="928"/>
      <c r="AD119" s="928"/>
      <c r="AE119" s="929"/>
      <c r="AF119" s="930" t="s">
        <v>148</v>
      </c>
      <c r="AG119" s="928"/>
      <c r="AH119" s="928"/>
      <c r="AI119" s="928"/>
      <c r="AJ119" s="929"/>
      <c r="AK119" s="930" t="s">
        <v>148</v>
      </c>
      <c r="AL119" s="928"/>
      <c r="AM119" s="928"/>
      <c r="AN119" s="928"/>
      <c r="AO119" s="929"/>
      <c r="AP119" s="931" t="s">
        <v>148</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464</v>
      </c>
      <c r="BP119" s="1033"/>
      <c r="BQ119" s="1027">
        <v>6599412</v>
      </c>
      <c r="BR119" s="1028"/>
      <c r="BS119" s="1028"/>
      <c r="BT119" s="1028"/>
      <c r="BU119" s="1028"/>
      <c r="BV119" s="1028">
        <v>6351847</v>
      </c>
      <c r="BW119" s="1028"/>
      <c r="BX119" s="1028"/>
      <c r="BY119" s="1028"/>
      <c r="BZ119" s="1028"/>
      <c r="CA119" s="1028">
        <v>7032311</v>
      </c>
      <c r="CB119" s="1028"/>
      <c r="CC119" s="1028"/>
      <c r="CD119" s="1028"/>
      <c r="CE119" s="1028"/>
      <c r="CF119" s="1029"/>
      <c r="CG119" s="1030"/>
      <c r="CH119" s="1030"/>
      <c r="CI119" s="1030"/>
      <c r="CJ119" s="1031"/>
      <c r="CK119" s="978"/>
      <c r="CL119" s="979"/>
      <c r="CM119" s="1001" t="s">
        <v>465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148</v>
      </c>
      <c r="DH119" s="1014"/>
      <c r="DI119" s="1014"/>
      <c r="DJ119" s="1014"/>
      <c r="DK119" s="1015"/>
      <c r="DL119" s="1013" t="s">
        <v>148</v>
      </c>
      <c r="DM119" s="1014"/>
      <c r="DN119" s="1014"/>
      <c r="DO119" s="1014"/>
      <c r="DP119" s="1015"/>
      <c r="DQ119" s="1013" t="s">
        <v>148</v>
      </c>
      <c r="DR119" s="1014"/>
      <c r="DS119" s="1014"/>
      <c r="DT119" s="1014"/>
      <c r="DU119" s="1015"/>
      <c r="DV119" s="1016" t="s">
        <v>148</v>
      </c>
      <c r="DW119" s="1017"/>
      <c r="DX119" s="1017"/>
      <c r="DY119" s="1017"/>
      <c r="DZ119" s="1018"/>
    </row>
    <row r="120" spans="1:130" s="233" customFormat="1" ht="26.25" customHeight="1" x14ac:dyDescent="0.15">
      <c r="A120" s="1086"/>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148</v>
      </c>
      <c r="AB120" s="987"/>
      <c r="AC120" s="987"/>
      <c r="AD120" s="987"/>
      <c r="AE120" s="988"/>
      <c r="AF120" s="989" t="s">
        <v>148</v>
      </c>
      <c r="AG120" s="987"/>
      <c r="AH120" s="987"/>
      <c r="AI120" s="987"/>
      <c r="AJ120" s="988"/>
      <c r="AK120" s="989" t="s">
        <v>148</v>
      </c>
      <c r="AL120" s="987"/>
      <c r="AM120" s="987"/>
      <c r="AN120" s="987"/>
      <c r="AO120" s="988"/>
      <c r="AP120" s="990" t="s">
        <v>148</v>
      </c>
      <c r="AQ120" s="991"/>
      <c r="AR120" s="991"/>
      <c r="AS120" s="991"/>
      <c r="AT120" s="992"/>
      <c r="AU120" s="1019" t="s">
        <v>466</v>
      </c>
      <c r="AV120" s="1020"/>
      <c r="AW120" s="1020"/>
      <c r="AX120" s="1020"/>
      <c r="AY120" s="1021"/>
      <c r="AZ120" s="957" t="s">
        <v>467</v>
      </c>
      <c r="BA120" s="925"/>
      <c r="BB120" s="925"/>
      <c r="BC120" s="925"/>
      <c r="BD120" s="925"/>
      <c r="BE120" s="925"/>
      <c r="BF120" s="925"/>
      <c r="BG120" s="925"/>
      <c r="BH120" s="925"/>
      <c r="BI120" s="925"/>
      <c r="BJ120" s="925"/>
      <c r="BK120" s="925"/>
      <c r="BL120" s="925"/>
      <c r="BM120" s="925"/>
      <c r="BN120" s="925"/>
      <c r="BO120" s="925"/>
      <c r="BP120" s="926"/>
      <c r="BQ120" s="958">
        <v>3735459</v>
      </c>
      <c r="BR120" s="959"/>
      <c r="BS120" s="959"/>
      <c r="BT120" s="959"/>
      <c r="BU120" s="959"/>
      <c r="BV120" s="959">
        <v>3842373</v>
      </c>
      <c r="BW120" s="959"/>
      <c r="BX120" s="959"/>
      <c r="BY120" s="959"/>
      <c r="BZ120" s="959"/>
      <c r="CA120" s="959">
        <v>4031421</v>
      </c>
      <c r="CB120" s="959"/>
      <c r="CC120" s="959"/>
      <c r="CD120" s="959"/>
      <c r="CE120" s="959"/>
      <c r="CF120" s="972">
        <v>160.1</v>
      </c>
      <c r="CG120" s="973"/>
      <c r="CH120" s="973"/>
      <c r="CI120" s="973"/>
      <c r="CJ120" s="973"/>
      <c r="CK120" s="1034" t="s">
        <v>468</v>
      </c>
      <c r="CL120" s="1035"/>
      <c r="CM120" s="1035"/>
      <c r="CN120" s="1035"/>
      <c r="CO120" s="1036"/>
      <c r="CP120" s="1042" t="s">
        <v>407</v>
      </c>
      <c r="CQ120" s="1043"/>
      <c r="CR120" s="1043"/>
      <c r="CS120" s="1043"/>
      <c r="CT120" s="1043"/>
      <c r="CU120" s="1043"/>
      <c r="CV120" s="1043"/>
      <c r="CW120" s="1043"/>
      <c r="CX120" s="1043"/>
      <c r="CY120" s="1043"/>
      <c r="CZ120" s="1043"/>
      <c r="DA120" s="1043"/>
      <c r="DB120" s="1043"/>
      <c r="DC120" s="1043"/>
      <c r="DD120" s="1043"/>
      <c r="DE120" s="1043"/>
      <c r="DF120" s="1044"/>
      <c r="DG120" s="958">
        <v>369680</v>
      </c>
      <c r="DH120" s="959"/>
      <c r="DI120" s="959"/>
      <c r="DJ120" s="959"/>
      <c r="DK120" s="959"/>
      <c r="DL120" s="959">
        <v>322246</v>
      </c>
      <c r="DM120" s="959"/>
      <c r="DN120" s="959"/>
      <c r="DO120" s="959"/>
      <c r="DP120" s="959"/>
      <c r="DQ120" s="959">
        <v>274559</v>
      </c>
      <c r="DR120" s="959"/>
      <c r="DS120" s="959"/>
      <c r="DT120" s="959"/>
      <c r="DU120" s="959"/>
      <c r="DV120" s="960">
        <v>10.9</v>
      </c>
      <c r="DW120" s="960"/>
      <c r="DX120" s="960"/>
      <c r="DY120" s="960"/>
      <c r="DZ120" s="961"/>
    </row>
    <row r="121" spans="1:130" s="233" customFormat="1" ht="26.25" customHeight="1" x14ac:dyDescent="0.15">
      <c r="A121" s="1086"/>
      <c r="B121" s="977"/>
      <c r="C121" s="1002" t="s">
        <v>469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437</v>
      </c>
      <c r="AB121" s="987"/>
      <c r="AC121" s="987"/>
      <c r="AD121" s="987"/>
      <c r="AE121" s="988"/>
      <c r="AF121" s="989" t="s">
        <v>437</v>
      </c>
      <c r="AG121" s="987"/>
      <c r="AH121" s="987"/>
      <c r="AI121" s="987"/>
      <c r="AJ121" s="988"/>
      <c r="AK121" s="989" t="s">
        <v>437</v>
      </c>
      <c r="AL121" s="987"/>
      <c r="AM121" s="987"/>
      <c r="AN121" s="987"/>
      <c r="AO121" s="988"/>
      <c r="AP121" s="990" t="s">
        <v>148</v>
      </c>
      <c r="AQ121" s="991"/>
      <c r="AR121" s="991"/>
      <c r="AS121" s="991"/>
      <c r="AT121" s="992"/>
      <c r="AU121" s="1022"/>
      <c r="AV121" s="1023"/>
      <c r="AW121" s="1023"/>
      <c r="AX121" s="1023"/>
      <c r="AY121" s="1024"/>
      <c r="AZ121" s="950" t="s">
        <v>470</v>
      </c>
      <c r="BA121" s="951"/>
      <c r="BB121" s="951"/>
      <c r="BC121" s="951"/>
      <c r="BD121" s="951"/>
      <c r="BE121" s="951"/>
      <c r="BF121" s="951"/>
      <c r="BG121" s="951"/>
      <c r="BH121" s="951"/>
      <c r="BI121" s="951"/>
      <c r="BJ121" s="951"/>
      <c r="BK121" s="951"/>
      <c r="BL121" s="951"/>
      <c r="BM121" s="951"/>
      <c r="BN121" s="951"/>
      <c r="BO121" s="951"/>
      <c r="BP121" s="952"/>
      <c r="BQ121" s="953">
        <v>38900</v>
      </c>
      <c r="BR121" s="954"/>
      <c r="BS121" s="954"/>
      <c r="BT121" s="954"/>
      <c r="BU121" s="954"/>
      <c r="BV121" s="954">
        <v>24842</v>
      </c>
      <c r="BW121" s="954"/>
      <c r="BX121" s="954"/>
      <c r="BY121" s="954"/>
      <c r="BZ121" s="954"/>
      <c r="CA121" s="954">
        <v>10469</v>
      </c>
      <c r="CB121" s="954"/>
      <c r="CC121" s="954"/>
      <c r="CD121" s="954"/>
      <c r="CE121" s="954"/>
      <c r="CF121" s="948">
        <v>0.4</v>
      </c>
      <c r="CG121" s="949"/>
      <c r="CH121" s="949"/>
      <c r="CI121" s="949"/>
      <c r="CJ121" s="949"/>
      <c r="CK121" s="1037"/>
      <c r="CL121" s="1038"/>
      <c r="CM121" s="1038"/>
      <c r="CN121" s="1038"/>
      <c r="CO121" s="1039"/>
      <c r="CP121" s="1047" t="s">
        <v>410</v>
      </c>
      <c r="CQ121" s="1048"/>
      <c r="CR121" s="1048"/>
      <c r="CS121" s="1048"/>
      <c r="CT121" s="1048"/>
      <c r="CU121" s="1048"/>
      <c r="CV121" s="1048"/>
      <c r="CW121" s="1048"/>
      <c r="CX121" s="1048"/>
      <c r="CY121" s="1048"/>
      <c r="CZ121" s="1048"/>
      <c r="DA121" s="1048"/>
      <c r="DB121" s="1048"/>
      <c r="DC121" s="1048"/>
      <c r="DD121" s="1048"/>
      <c r="DE121" s="1048"/>
      <c r="DF121" s="1049"/>
      <c r="DG121" s="953">
        <v>348206</v>
      </c>
      <c r="DH121" s="954"/>
      <c r="DI121" s="954"/>
      <c r="DJ121" s="954"/>
      <c r="DK121" s="954"/>
      <c r="DL121" s="954">
        <v>267436</v>
      </c>
      <c r="DM121" s="954"/>
      <c r="DN121" s="954"/>
      <c r="DO121" s="954"/>
      <c r="DP121" s="954"/>
      <c r="DQ121" s="954">
        <v>207140</v>
      </c>
      <c r="DR121" s="954"/>
      <c r="DS121" s="954"/>
      <c r="DT121" s="954"/>
      <c r="DU121" s="954"/>
      <c r="DV121" s="955">
        <v>8.1999999999999993</v>
      </c>
      <c r="DW121" s="955"/>
      <c r="DX121" s="955"/>
      <c r="DY121" s="955"/>
      <c r="DZ121" s="956"/>
    </row>
    <row r="122" spans="1:130" s="233" customFormat="1" ht="26.25" customHeight="1" x14ac:dyDescent="0.15">
      <c r="A122" s="1086"/>
      <c r="B122" s="977"/>
      <c r="C122" s="950" t="s">
        <v>452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437</v>
      </c>
      <c r="AB122" s="987"/>
      <c r="AC122" s="987"/>
      <c r="AD122" s="987"/>
      <c r="AE122" s="988"/>
      <c r="AF122" s="989" t="s">
        <v>148</v>
      </c>
      <c r="AG122" s="987"/>
      <c r="AH122" s="987"/>
      <c r="AI122" s="987"/>
      <c r="AJ122" s="988"/>
      <c r="AK122" s="989" t="s">
        <v>437</v>
      </c>
      <c r="AL122" s="987"/>
      <c r="AM122" s="987"/>
      <c r="AN122" s="987"/>
      <c r="AO122" s="988"/>
      <c r="AP122" s="990" t="s">
        <v>148</v>
      </c>
      <c r="AQ122" s="991"/>
      <c r="AR122" s="991"/>
      <c r="AS122" s="991"/>
      <c r="AT122" s="992"/>
      <c r="AU122" s="1022"/>
      <c r="AV122" s="1023"/>
      <c r="AW122" s="1023"/>
      <c r="AX122" s="1023"/>
      <c r="AY122" s="1024"/>
      <c r="AZ122" s="1001" t="s">
        <v>471</v>
      </c>
      <c r="BA122" s="993"/>
      <c r="BB122" s="993"/>
      <c r="BC122" s="993"/>
      <c r="BD122" s="993"/>
      <c r="BE122" s="993"/>
      <c r="BF122" s="993"/>
      <c r="BG122" s="993"/>
      <c r="BH122" s="993"/>
      <c r="BI122" s="993"/>
      <c r="BJ122" s="993"/>
      <c r="BK122" s="993"/>
      <c r="BL122" s="993"/>
      <c r="BM122" s="993"/>
      <c r="BN122" s="993"/>
      <c r="BO122" s="993"/>
      <c r="BP122" s="994"/>
      <c r="BQ122" s="1027">
        <v>4343601</v>
      </c>
      <c r="BR122" s="1028"/>
      <c r="BS122" s="1028"/>
      <c r="BT122" s="1028"/>
      <c r="BU122" s="1028"/>
      <c r="BV122" s="1028">
        <v>4506607</v>
      </c>
      <c r="BW122" s="1028"/>
      <c r="BX122" s="1028"/>
      <c r="BY122" s="1028"/>
      <c r="BZ122" s="1028"/>
      <c r="CA122" s="1028">
        <v>4602144</v>
      </c>
      <c r="CB122" s="1028"/>
      <c r="CC122" s="1028"/>
      <c r="CD122" s="1028"/>
      <c r="CE122" s="1028"/>
      <c r="CF122" s="1045">
        <v>182.7</v>
      </c>
      <c r="CG122" s="1046"/>
      <c r="CH122" s="1046"/>
      <c r="CI122" s="1046"/>
      <c r="CJ122" s="1046"/>
      <c r="CK122" s="1037"/>
      <c r="CL122" s="1038"/>
      <c r="CM122" s="1038"/>
      <c r="CN122" s="1038"/>
      <c r="CO122" s="1039"/>
      <c r="CP122" s="1047" t="s">
        <v>408</v>
      </c>
      <c r="CQ122" s="1048"/>
      <c r="CR122" s="1048"/>
      <c r="CS122" s="1048"/>
      <c r="CT122" s="1048"/>
      <c r="CU122" s="1048"/>
      <c r="CV122" s="1048"/>
      <c r="CW122" s="1048"/>
      <c r="CX122" s="1048"/>
      <c r="CY122" s="1048"/>
      <c r="CZ122" s="1048"/>
      <c r="DA122" s="1048"/>
      <c r="DB122" s="1048"/>
      <c r="DC122" s="1048"/>
      <c r="DD122" s="1048"/>
      <c r="DE122" s="1048"/>
      <c r="DF122" s="1049"/>
      <c r="DG122" s="953" t="s">
        <v>437</v>
      </c>
      <c r="DH122" s="954"/>
      <c r="DI122" s="954"/>
      <c r="DJ122" s="954"/>
      <c r="DK122" s="954"/>
      <c r="DL122" s="954" t="s">
        <v>437</v>
      </c>
      <c r="DM122" s="954"/>
      <c r="DN122" s="954"/>
      <c r="DO122" s="954"/>
      <c r="DP122" s="954"/>
      <c r="DQ122" s="954" t="s">
        <v>148</v>
      </c>
      <c r="DR122" s="954"/>
      <c r="DS122" s="954"/>
      <c r="DT122" s="954"/>
      <c r="DU122" s="954"/>
      <c r="DV122" s="955" t="s">
        <v>148</v>
      </c>
      <c r="DW122" s="955"/>
      <c r="DX122" s="955"/>
      <c r="DY122" s="955"/>
      <c r="DZ122" s="956"/>
    </row>
    <row r="123" spans="1:130" s="233" customFormat="1" ht="26.25" customHeight="1" x14ac:dyDescent="0.15">
      <c r="A123" s="1086"/>
      <c r="B123" s="977"/>
      <c r="C123" s="950" t="s">
        <v>458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148</v>
      </c>
      <c r="AB123" s="987"/>
      <c r="AC123" s="987"/>
      <c r="AD123" s="987"/>
      <c r="AE123" s="988"/>
      <c r="AF123" s="989" t="s">
        <v>437</v>
      </c>
      <c r="AG123" s="987"/>
      <c r="AH123" s="987"/>
      <c r="AI123" s="987"/>
      <c r="AJ123" s="988"/>
      <c r="AK123" s="989" t="s">
        <v>437</v>
      </c>
      <c r="AL123" s="987"/>
      <c r="AM123" s="987"/>
      <c r="AN123" s="987"/>
      <c r="AO123" s="988"/>
      <c r="AP123" s="990" t="s">
        <v>148</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472</v>
      </c>
      <c r="BP123" s="1033"/>
      <c r="BQ123" s="1092">
        <v>8117960</v>
      </c>
      <c r="BR123" s="1059"/>
      <c r="BS123" s="1059"/>
      <c r="BT123" s="1059"/>
      <c r="BU123" s="1059"/>
      <c r="BV123" s="1059">
        <v>8373822</v>
      </c>
      <c r="BW123" s="1059"/>
      <c r="BX123" s="1059"/>
      <c r="BY123" s="1059"/>
      <c r="BZ123" s="1059"/>
      <c r="CA123" s="1059">
        <v>8644034</v>
      </c>
      <c r="CB123" s="1059"/>
      <c r="CC123" s="1059"/>
      <c r="CD123" s="1059"/>
      <c r="CE123" s="1059"/>
      <c r="CF123" s="1029"/>
      <c r="CG123" s="1030"/>
      <c r="CH123" s="1030"/>
      <c r="CI123" s="1030"/>
      <c r="CJ123" s="1031"/>
      <c r="CK123" s="1037"/>
      <c r="CL123" s="1038"/>
      <c r="CM123" s="1038"/>
      <c r="CN123" s="1038"/>
      <c r="CO123" s="1039"/>
      <c r="CP123" s="1047" t="s">
        <v>409</v>
      </c>
      <c r="CQ123" s="1048"/>
      <c r="CR123" s="1048"/>
      <c r="CS123" s="1048"/>
      <c r="CT123" s="1048"/>
      <c r="CU123" s="1048"/>
      <c r="CV123" s="1048"/>
      <c r="CW123" s="1048"/>
      <c r="CX123" s="1048"/>
      <c r="CY123" s="1048"/>
      <c r="CZ123" s="1048"/>
      <c r="DA123" s="1048"/>
      <c r="DB123" s="1048"/>
      <c r="DC123" s="1048"/>
      <c r="DD123" s="1048"/>
      <c r="DE123" s="1048"/>
      <c r="DF123" s="1049"/>
      <c r="DG123" s="986" t="s">
        <v>148</v>
      </c>
      <c r="DH123" s="987"/>
      <c r="DI123" s="987"/>
      <c r="DJ123" s="987"/>
      <c r="DK123" s="988"/>
      <c r="DL123" s="989" t="s">
        <v>148</v>
      </c>
      <c r="DM123" s="987"/>
      <c r="DN123" s="987"/>
      <c r="DO123" s="987"/>
      <c r="DP123" s="988"/>
      <c r="DQ123" s="989" t="s">
        <v>148</v>
      </c>
      <c r="DR123" s="987"/>
      <c r="DS123" s="987"/>
      <c r="DT123" s="987"/>
      <c r="DU123" s="988"/>
      <c r="DV123" s="990" t="s">
        <v>148</v>
      </c>
      <c r="DW123" s="991"/>
      <c r="DX123" s="991"/>
      <c r="DY123" s="991"/>
      <c r="DZ123" s="992"/>
    </row>
    <row r="124" spans="1:130" s="233" customFormat="1" ht="26.25" customHeight="1" thickBot="1" x14ac:dyDescent="0.2">
      <c r="A124" s="1086"/>
      <c r="B124" s="977"/>
      <c r="C124" s="950" t="s">
        <v>461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148</v>
      </c>
      <c r="AB124" s="987"/>
      <c r="AC124" s="987"/>
      <c r="AD124" s="987"/>
      <c r="AE124" s="988"/>
      <c r="AF124" s="989" t="s">
        <v>148</v>
      </c>
      <c r="AG124" s="987"/>
      <c r="AH124" s="987"/>
      <c r="AI124" s="987"/>
      <c r="AJ124" s="988"/>
      <c r="AK124" s="989" t="s">
        <v>148</v>
      </c>
      <c r="AL124" s="987"/>
      <c r="AM124" s="987"/>
      <c r="AN124" s="987"/>
      <c r="AO124" s="988"/>
      <c r="AP124" s="990" t="s">
        <v>437</v>
      </c>
      <c r="AQ124" s="991"/>
      <c r="AR124" s="991"/>
      <c r="AS124" s="991"/>
      <c r="AT124" s="992"/>
      <c r="AU124" s="1088" t="s">
        <v>473</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148</v>
      </c>
      <c r="BR124" s="1055"/>
      <c r="BS124" s="1055"/>
      <c r="BT124" s="1055"/>
      <c r="BU124" s="1055"/>
      <c r="BV124" s="1055" t="s">
        <v>148</v>
      </c>
      <c r="BW124" s="1055"/>
      <c r="BX124" s="1055"/>
      <c r="BY124" s="1055"/>
      <c r="BZ124" s="1055"/>
      <c r="CA124" s="1055" t="s">
        <v>148</v>
      </c>
      <c r="CB124" s="1055"/>
      <c r="CC124" s="1055"/>
      <c r="CD124" s="1055"/>
      <c r="CE124" s="1055"/>
      <c r="CF124" s="1056"/>
      <c r="CG124" s="1057"/>
      <c r="CH124" s="1057"/>
      <c r="CI124" s="1057"/>
      <c r="CJ124" s="1058"/>
      <c r="CK124" s="1040"/>
      <c r="CL124" s="1040"/>
      <c r="CM124" s="1040"/>
      <c r="CN124" s="1040"/>
      <c r="CO124" s="1041"/>
      <c r="CP124" s="1047" t="s">
        <v>474</v>
      </c>
      <c r="CQ124" s="1048"/>
      <c r="CR124" s="1048"/>
      <c r="CS124" s="1048"/>
      <c r="CT124" s="1048"/>
      <c r="CU124" s="1048"/>
      <c r="CV124" s="1048"/>
      <c r="CW124" s="1048"/>
      <c r="CX124" s="1048"/>
      <c r="CY124" s="1048"/>
      <c r="CZ124" s="1048"/>
      <c r="DA124" s="1048"/>
      <c r="DB124" s="1048"/>
      <c r="DC124" s="1048"/>
      <c r="DD124" s="1048"/>
      <c r="DE124" s="1048"/>
      <c r="DF124" s="1049"/>
      <c r="DG124" s="1032" t="s">
        <v>148</v>
      </c>
      <c r="DH124" s="1014"/>
      <c r="DI124" s="1014"/>
      <c r="DJ124" s="1014"/>
      <c r="DK124" s="1015"/>
      <c r="DL124" s="1013" t="s">
        <v>148</v>
      </c>
      <c r="DM124" s="1014"/>
      <c r="DN124" s="1014"/>
      <c r="DO124" s="1014"/>
      <c r="DP124" s="1015"/>
      <c r="DQ124" s="1013" t="s">
        <v>439</v>
      </c>
      <c r="DR124" s="1014"/>
      <c r="DS124" s="1014"/>
      <c r="DT124" s="1014"/>
      <c r="DU124" s="1015"/>
      <c r="DV124" s="1016" t="s">
        <v>148</v>
      </c>
      <c r="DW124" s="1017"/>
      <c r="DX124" s="1017"/>
      <c r="DY124" s="1017"/>
      <c r="DZ124" s="1018"/>
    </row>
    <row r="125" spans="1:130" s="233" customFormat="1" ht="26.25" customHeight="1" x14ac:dyDescent="0.15">
      <c r="A125" s="1086"/>
      <c r="B125" s="977"/>
      <c r="C125" s="950" t="s">
        <v>463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148</v>
      </c>
      <c r="AB125" s="987"/>
      <c r="AC125" s="987"/>
      <c r="AD125" s="987"/>
      <c r="AE125" s="988"/>
      <c r="AF125" s="989" t="s">
        <v>439</v>
      </c>
      <c r="AG125" s="987"/>
      <c r="AH125" s="987"/>
      <c r="AI125" s="987"/>
      <c r="AJ125" s="988"/>
      <c r="AK125" s="989" t="s">
        <v>148</v>
      </c>
      <c r="AL125" s="987"/>
      <c r="AM125" s="987"/>
      <c r="AN125" s="987"/>
      <c r="AO125" s="988"/>
      <c r="AP125" s="990" t="s">
        <v>439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475</v>
      </c>
      <c r="CL125" s="1035"/>
      <c r="CM125" s="1035"/>
      <c r="CN125" s="1035"/>
      <c r="CO125" s="1036"/>
      <c r="CP125" s="957" t="s">
        <v>476</v>
      </c>
      <c r="CQ125" s="925"/>
      <c r="CR125" s="925"/>
      <c r="CS125" s="925"/>
      <c r="CT125" s="925"/>
      <c r="CU125" s="925"/>
      <c r="CV125" s="925"/>
      <c r="CW125" s="925"/>
      <c r="CX125" s="925"/>
      <c r="CY125" s="925"/>
      <c r="CZ125" s="925"/>
      <c r="DA125" s="925"/>
      <c r="DB125" s="925"/>
      <c r="DC125" s="925"/>
      <c r="DD125" s="925"/>
      <c r="DE125" s="925"/>
      <c r="DF125" s="926"/>
      <c r="DG125" s="958" t="s">
        <v>148</v>
      </c>
      <c r="DH125" s="959"/>
      <c r="DI125" s="959"/>
      <c r="DJ125" s="959"/>
      <c r="DK125" s="959"/>
      <c r="DL125" s="959" t="s">
        <v>148</v>
      </c>
      <c r="DM125" s="959"/>
      <c r="DN125" s="959"/>
      <c r="DO125" s="959"/>
      <c r="DP125" s="959"/>
      <c r="DQ125" s="959" t="s">
        <v>148</v>
      </c>
      <c r="DR125" s="959"/>
      <c r="DS125" s="959"/>
      <c r="DT125" s="959"/>
      <c r="DU125" s="959"/>
      <c r="DV125" s="960" t="s">
        <v>148</v>
      </c>
      <c r="DW125" s="960"/>
      <c r="DX125" s="960"/>
      <c r="DY125" s="960"/>
      <c r="DZ125" s="961"/>
    </row>
    <row r="126" spans="1:130" s="233" customFormat="1" ht="26.25" customHeight="1" thickBot="1" x14ac:dyDescent="0.2">
      <c r="A126" s="1086"/>
      <c r="B126" s="977"/>
      <c r="C126" s="950" t="s">
        <v>465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439</v>
      </c>
      <c r="AB126" s="987"/>
      <c r="AC126" s="987"/>
      <c r="AD126" s="987"/>
      <c r="AE126" s="988"/>
      <c r="AF126" s="989" t="s">
        <v>148</v>
      </c>
      <c r="AG126" s="987"/>
      <c r="AH126" s="987"/>
      <c r="AI126" s="987"/>
      <c r="AJ126" s="988"/>
      <c r="AK126" s="989" t="s">
        <v>439</v>
      </c>
      <c r="AL126" s="987"/>
      <c r="AM126" s="987"/>
      <c r="AN126" s="987"/>
      <c r="AO126" s="988"/>
      <c r="AP126" s="990" t="s">
        <v>148</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477</v>
      </c>
      <c r="CQ126" s="951"/>
      <c r="CR126" s="951"/>
      <c r="CS126" s="951"/>
      <c r="CT126" s="951"/>
      <c r="CU126" s="951"/>
      <c r="CV126" s="951"/>
      <c r="CW126" s="951"/>
      <c r="CX126" s="951"/>
      <c r="CY126" s="951"/>
      <c r="CZ126" s="951"/>
      <c r="DA126" s="951"/>
      <c r="DB126" s="951"/>
      <c r="DC126" s="951"/>
      <c r="DD126" s="951"/>
      <c r="DE126" s="951"/>
      <c r="DF126" s="952"/>
      <c r="DG126" s="953" t="s">
        <v>148</v>
      </c>
      <c r="DH126" s="954"/>
      <c r="DI126" s="954"/>
      <c r="DJ126" s="954"/>
      <c r="DK126" s="954"/>
      <c r="DL126" s="954" t="s">
        <v>148</v>
      </c>
      <c r="DM126" s="954"/>
      <c r="DN126" s="954"/>
      <c r="DO126" s="954"/>
      <c r="DP126" s="954"/>
      <c r="DQ126" s="954" t="s">
        <v>439</v>
      </c>
      <c r="DR126" s="954"/>
      <c r="DS126" s="954"/>
      <c r="DT126" s="954"/>
      <c r="DU126" s="954"/>
      <c r="DV126" s="955" t="s">
        <v>439</v>
      </c>
      <c r="DW126" s="955"/>
      <c r="DX126" s="955"/>
      <c r="DY126" s="955"/>
      <c r="DZ126" s="956"/>
    </row>
    <row r="127" spans="1:130" s="233" customFormat="1" ht="26.25" customHeight="1" x14ac:dyDescent="0.15">
      <c r="A127" s="1087"/>
      <c r="B127" s="979"/>
      <c r="C127" s="1001" t="s">
        <v>478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439</v>
      </c>
      <c r="AB127" s="987"/>
      <c r="AC127" s="987"/>
      <c r="AD127" s="987"/>
      <c r="AE127" s="988"/>
      <c r="AF127" s="989" t="s">
        <v>148</v>
      </c>
      <c r="AG127" s="987"/>
      <c r="AH127" s="987"/>
      <c r="AI127" s="987"/>
      <c r="AJ127" s="988"/>
      <c r="AK127" s="989" t="s">
        <v>439</v>
      </c>
      <c r="AL127" s="987"/>
      <c r="AM127" s="987"/>
      <c r="AN127" s="987"/>
      <c r="AO127" s="988"/>
      <c r="AP127" s="990" t="s">
        <v>148</v>
      </c>
      <c r="AQ127" s="991"/>
      <c r="AR127" s="991"/>
      <c r="AS127" s="991"/>
      <c r="AT127" s="992"/>
      <c r="AU127" s="235"/>
      <c r="AV127" s="235"/>
      <c r="AW127" s="235"/>
      <c r="AX127" s="1060" t="s">
        <v>479</v>
      </c>
      <c r="AY127" s="1061"/>
      <c r="AZ127" s="1061"/>
      <c r="BA127" s="1061"/>
      <c r="BB127" s="1061"/>
      <c r="BC127" s="1061"/>
      <c r="BD127" s="1061"/>
      <c r="BE127" s="1062"/>
      <c r="BF127" s="1063" t="s">
        <v>480</v>
      </c>
      <c r="BG127" s="1061"/>
      <c r="BH127" s="1061"/>
      <c r="BI127" s="1061"/>
      <c r="BJ127" s="1061"/>
      <c r="BK127" s="1061"/>
      <c r="BL127" s="1062"/>
      <c r="BM127" s="1063" t="s">
        <v>481</v>
      </c>
      <c r="BN127" s="1061"/>
      <c r="BO127" s="1061"/>
      <c r="BP127" s="1061"/>
      <c r="BQ127" s="1061"/>
      <c r="BR127" s="1061"/>
      <c r="BS127" s="1062"/>
      <c r="BT127" s="1063" t="s">
        <v>482</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483</v>
      </c>
      <c r="CQ127" s="951"/>
      <c r="CR127" s="951"/>
      <c r="CS127" s="951"/>
      <c r="CT127" s="951"/>
      <c r="CU127" s="951"/>
      <c r="CV127" s="951"/>
      <c r="CW127" s="951"/>
      <c r="CX127" s="951"/>
      <c r="CY127" s="951"/>
      <c r="CZ127" s="951"/>
      <c r="DA127" s="951"/>
      <c r="DB127" s="951"/>
      <c r="DC127" s="951"/>
      <c r="DD127" s="951"/>
      <c r="DE127" s="951"/>
      <c r="DF127" s="952"/>
      <c r="DG127" s="953" t="s">
        <v>148</v>
      </c>
      <c r="DH127" s="954"/>
      <c r="DI127" s="954"/>
      <c r="DJ127" s="954"/>
      <c r="DK127" s="954"/>
      <c r="DL127" s="954" t="s">
        <v>148</v>
      </c>
      <c r="DM127" s="954"/>
      <c r="DN127" s="954"/>
      <c r="DO127" s="954"/>
      <c r="DP127" s="954"/>
      <c r="DQ127" s="954" t="s">
        <v>148</v>
      </c>
      <c r="DR127" s="954"/>
      <c r="DS127" s="954"/>
      <c r="DT127" s="954"/>
      <c r="DU127" s="954"/>
      <c r="DV127" s="955" t="s">
        <v>148</v>
      </c>
      <c r="DW127" s="955"/>
      <c r="DX127" s="955"/>
      <c r="DY127" s="955"/>
      <c r="DZ127" s="956"/>
    </row>
    <row r="128" spans="1:130" s="233" customFormat="1" ht="26.25" customHeight="1" thickBot="1" x14ac:dyDescent="0.2">
      <c r="A128" s="1070" t="s">
        <v>484</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485</v>
      </c>
      <c r="X128" s="1072"/>
      <c r="Y128" s="1072"/>
      <c r="Z128" s="1073"/>
      <c r="AA128" s="1074">
        <v>14807</v>
      </c>
      <c r="AB128" s="1075"/>
      <c r="AC128" s="1075"/>
      <c r="AD128" s="1075"/>
      <c r="AE128" s="1076"/>
      <c r="AF128" s="1077">
        <v>14807</v>
      </c>
      <c r="AG128" s="1075"/>
      <c r="AH128" s="1075"/>
      <c r="AI128" s="1075"/>
      <c r="AJ128" s="1076"/>
      <c r="AK128" s="1077">
        <v>14808</v>
      </c>
      <c r="AL128" s="1075"/>
      <c r="AM128" s="1075"/>
      <c r="AN128" s="1075"/>
      <c r="AO128" s="1076"/>
      <c r="AP128" s="1078"/>
      <c r="AQ128" s="1079"/>
      <c r="AR128" s="1079"/>
      <c r="AS128" s="1079"/>
      <c r="AT128" s="1080"/>
      <c r="AU128" s="235"/>
      <c r="AV128" s="235"/>
      <c r="AW128" s="235"/>
      <c r="AX128" s="924" t="s">
        <v>486</v>
      </c>
      <c r="AY128" s="925"/>
      <c r="AZ128" s="925"/>
      <c r="BA128" s="925"/>
      <c r="BB128" s="925"/>
      <c r="BC128" s="925"/>
      <c r="BD128" s="925"/>
      <c r="BE128" s="926"/>
      <c r="BF128" s="1081" t="s">
        <v>439</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487</v>
      </c>
      <c r="CQ128" s="754"/>
      <c r="CR128" s="754"/>
      <c r="CS128" s="754"/>
      <c r="CT128" s="754"/>
      <c r="CU128" s="754"/>
      <c r="CV128" s="754"/>
      <c r="CW128" s="754"/>
      <c r="CX128" s="754"/>
      <c r="CY128" s="754"/>
      <c r="CZ128" s="754"/>
      <c r="DA128" s="754"/>
      <c r="DB128" s="754"/>
      <c r="DC128" s="754"/>
      <c r="DD128" s="754"/>
      <c r="DE128" s="754"/>
      <c r="DF128" s="1065"/>
      <c r="DG128" s="1066" t="s">
        <v>148</v>
      </c>
      <c r="DH128" s="1067"/>
      <c r="DI128" s="1067"/>
      <c r="DJ128" s="1067"/>
      <c r="DK128" s="1067"/>
      <c r="DL128" s="1067" t="s">
        <v>439</v>
      </c>
      <c r="DM128" s="1067"/>
      <c r="DN128" s="1067"/>
      <c r="DO128" s="1067"/>
      <c r="DP128" s="1067"/>
      <c r="DQ128" s="1067" t="s">
        <v>148</v>
      </c>
      <c r="DR128" s="1067"/>
      <c r="DS128" s="1067"/>
      <c r="DT128" s="1067"/>
      <c r="DU128" s="1067"/>
      <c r="DV128" s="1068" t="s">
        <v>148</v>
      </c>
      <c r="DW128" s="1068"/>
      <c r="DX128" s="1068"/>
      <c r="DY128" s="1068"/>
      <c r="DZ128" s="1069"/>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488</v>
      </c>
      <c r="X129" s="1099"/>
      <c r="Y129" s="1099"/>
      <c r="Z129" s="1100"/>
      <c r="AA129" s="986">
        <v>2496022</v>
      </c>
      <c r="AB129" s="987"/>
      <c r="AC129" s="987"/>
      <c r="AD129" s="987"/>
      <c r="AE129" s="988"/>
      <c r="AF129" s="989">
        <v>2599795</v>
      </c>
      <c r="AG129" s="987"/>
      <c r="AH129" s="987"/>
      <c r="AI129" s="987"/>
      <c r="AJ129" s="988"/>
      <c r="AK129" s="989">
        <v>2940491</v>
      </c>
      <c r="AL129" s="987"/>
      <c r="AM129" s="987"/>
      <c r="AN129" s="987"/>
      <c r="AO129" s="988"/>
      <c r="AP129" s="1101"/>
      <c r="AQ129" s="1102"/>
      <c r="AR129" s="1102"/>
      <c r="AS129" s="1102"/>
      <c r="AT129" s="1103"/>
      <c r="AU129" s="236"/>
      <c r="AV129" s="236"/>
      <c r="AW129" s="236"/>
      <c r="AX129" s="1093" t="s">
        <v>489</v>
      </c>
      <c r="AY129" s="951"/>
      <c r="AZ129" s="951"/>
      <c r="BA129" s="951"/>
      <c r="BB129" s="951"/>
      <c r="BC129" s="951"/>
      <c r="BD129" s="951"/>
      <c r="BE129" s="952"/>
      <c r="BF129" s="1094" t="s">
        <v>148</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491</v>
      </c>
      <c r="X130" s="1099"/>
      <c r="Y130" s="1099"/>
      <c r="Z130" s="1100"/>
      <c r="AA130" s="986">
        <v>343383</v>
      </c>
      <c r="AB130" s="987"/>
      <c r="AC130" s="987"/>
      <c r="AD130" s="987"/>
      <c r="AE130" s="988"/>
      <c r="AF130" s="989">
        <v>332732</v>
      </c>
      <c r="AG130" s="987"/>
      <c r="AH130" s="987"/>
      <c r="AI130" s="987"/>
      <c r="AJ130" s="988"/>
      <c r="AK130" s="989">
        <v>421798</v>
      </c>
      <c r="AL130" s="987"/>
      <c r="AM130" s="987"/>
      <c r="AN130" s="987"/>
      <c r="AO130" s="988"/>
      <c r="AP130" s="1101"/>
      <c r="AQ130" s="1102"/>
      <c r="AR130" s="1102"/>
      <c r="AS130" s="1102"/>
      <c r="AT130" s="1103"/>
      <c r="AU130" s="236"/>
      <c r="AV130" s="236"/>
      <c r="AW130" s="236"/>
      <c r="AX130" s="1093" t="s">
        <v>492</v>
      </c>
      <c r="AY130" s="951"/>
      <c r="AZ130" s="951"/>
      <c r="BA130" s="951"/>
      <c r="BB130" s="951"/>
      <c r="BC130" s="951"/>
      <c r="BD130" s="951"/>
      <c r="BE130" s="952"/>
      <c r="BF130" s="1129">
        <v>7.8</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493</v>
      </c>
      <c r="X131" s="1136"/>
      <c r="Y131" s="1136"/>
      <c r="Z131" s="1137"/>
      <c r="AA131" s="1032">
        <v>2152639</v>
      </c>
      <c r="AB131" s="1014"/>
      <c r="AC131" s="1014"/>
      <c r="AD131" s="1014"/>
      <c r="AE131" s="1015"/>
      <c r="AF131" s="1013">
        <v>2267063</v>
      </c>
      <c r="AG131" s="1014"/>
      <c r="AH131" s="1014"/>
      <c r="AI131" s="1014"/>
      <c r="AJ131" s="1015"/>
      <c r="AK131" s="1013">
        <v>2518693</v>
      </c>
      <c r="AL131" s="1014"/>
      <c r="AM131" s="1014"/>
      <c r="AN131" s="1014"/>
      <c r="AO131" s="1015"/>
      <c r="AP131" s="1138"/>
      <c r="AQ131" s="1139"/>
      <c r="AR131" s="1139"/>
      <c r="AS131" s="1139"/>
      <c r="AT131" s="1140"/>
      <c r="AU131" s="236"/>
      <c r="AV131" s="236"/>
      <c r="AW131" s="236"/>
      <c r="AX131" s="1111" t="s">
        <v>494</v>
      </c>
      <c r="AY131" s="754"/>
      <c r="AZ131" s="754"/>
      <c r="BA131" s="754"/>
      <c r="BB131" s="754"/>
      <c r="BC131" s="754"/>
      <c r="BD131" s="754"/>
      <c r="BE131" s="1065"/>
      <c r="BF131" s="1112" t="s">
        <v>439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495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496</v>
      </c>
      <c r="W132" s="1122"/>
      <c r="X132" s="1122"/>
      <c r="Y132" s="1122"/>
      <c r="Z132" s="1123"/>
      <c r="AA132" s="1124">
        <v>8.6063199640000008</v>
      </c>
      <c r="AB132" s="1125"/>
      <c r="AC132" s="1125"/>
      <c r="AD132" s="1125"/>
      <c r="AE132" s="1126"/>
      <c r="AF132" s="1127">
        <v>7.3841353329999997</v>
      </c>
      <c r="AG132" s="1125"/>
      <c r="AH132" s="1125"/>
      <c r="AI132" s="1125"/>
      <c r="AJ132" s="1126"/>
      <c r="AK132" s="1127">
        <v>7.5433965159999996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497</v>
      </c>
      <c r="W133" s="1105"/>
      <c r="X133" s="1105"/>
      <c r="Y133" s="1105"/>
      <c r="Z133" s="1106"/>
      <c r="AA133" s="1107">
        <v>8.5</v>
      </c>
      <c r="AB133" s="1108"/>
      <c r="AC133" s="1108"/>
      <c r="AD133" s="1108"/>
      <c r="AE133" s="1109"/>
      <c r="AF133" s="1107">
        <v>7.8</v>
      </c>
      <c r="AG133" s="1108"/>
      <c r="AH133" s="1108"/>
      <c r="AI133" s="1108"/>
      <c r="AJ133" s="1109"/>
      <c r="AK133" s="1107">
        <v>7.8</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AsKxj35Q0UMkbQlW/nIOoYnALZ99yr/zycAXbJ4s/F0sH3YjMUMuo68Lh3Yd3MVsJ2YmudJn4kQzvzI85+LpA==" saltValue="GFtWwuc1N6iSy0MkDuIM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1" zoomScale="57" zoomScaleNormal="85" zoomScaleSheetLayoutView="57" workbookViewId="0">
      <selection activeCell="CY29" sqref="CY29"/>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67" zoomScale="71" zoomScaleNormal="71"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qfAWgFx6NCz2rgfIqy8VolQVVD7bGhTXjk5HubqjvVzk7ovLFH1AX8ye3xM8CG/Lpc6tDGumn6/q+0RmbrqA==" saltValue="n42s5HCi/AKjrvL5aPNX/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37"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506</v>
      </c>
      <c r="AL9" s="1145"/>
      <c r="AM9" s="1145"/>
      <c r="AN9" s="1146"/>
      <c r="AO9" s="284">
        <v>867940</v>
      </c>
      <c r="AP9" s="284">
        <v>188888</v>
      </c>
      <c r="AQ9" s="285">
        <v>231388</v>
      </c>
      <c r="AR9" s="286">
        <v>-18.399999999999999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507</v>
      </c>
      <c r="AL10" s="1145"/>
      <c r="AM10" s="1145"/>
      <c r="AN10" s="1146"/>
      <c r="AO10" s="287">
        <v>223229</v>
      </c>
      <c r="AP10" s="287">
        <v>48581</v>
      </c>
      <c r="AQ10" s="288">
        <v>33497</v>
      </c>
      <c r="AR10" s="289">
        <v>45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508</v>
      </c>
      <c r="AL11" s="1145"/>
      <c r="AM11" s="1145"/>
      <c r="AN11" s="1146"/>
      <c r="AO11" s="287" t="s">
        <v>509</v>
      </c>
      <c r="AP11" s="287" t="s">
        <v>509</v>
      </c>
      <c r="AQ11" s="288">
        <v>3588</v>
      </c>
      <c r="AR11" s="289" t="s">
        <v>509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510</v>
      </c>
      <c r="AL12" s="1145"/>
      <c r="AM12" s="1145"/>
      <c r="AN12" s="1146"/>
      <c r="AO12" s="287" t="s">
        <v>509</v>
      </c>
      <c r="AP12" s="287" t="s">
        <v>509</v>
      </c>
      <c r="AQ12" s="288" t="s">
        <v>509</v>
      </c>
      <c r="AR12" s="289" t="s">
        <v>509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511</v>
      </c>
      <c r="AL13" s="1145"/>
      <c r="AM13" s="1145"/>
      <c r="AN13" s="1146"/>
      <c r="AO13" s="287" t="s">
        <v>509</v>
      </c>
      <c r="AP13" s="287" t="s">
        <v>509</v>
      </c>
      <c r="AQ13" s="288">
        <v>10932</v>
      </c>
      <c r="AR13" s="289" t="s">
        <v>509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512</v>
      </c>
      <c r="AL14" s="1145"/>
      <c r="AM14" s="1145"/>
      <c r="AN14" s="1146"/>
      <c r="AO14" s="287">
        <v>9481</v>
      </c>
      <c r="AP14" s="287">
        <v>2063</v>
      </c>
      <c r="AQ14" s="288">
        <v>4261</v>
      </c>
      <c r="AR14" s="289">
        <v>-51.6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513</v>
      </c>
      <c r="AL15" s="1148"/>
      <c r="AM15" s="1148"/>
      <c r="AN15" s="1149"/>
      <c r="AO15" s="287">
        <v>-75965</v>
      </c>
      <c r="AP15" s="287">
        <v>-16532</v>
      </c>
      <c r="AQ15" s="288">
        <v>-17972</v>
      </c>
      <c r="AR15" s="289">
        <v>-8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1024685</v>
      </c>
      <c r="AP16" s="287">
        <v>223000</v>
      </c>
      <c r="AQ16" s="288">
        <v>265695</v>
      </c>
      <c r="AR16" s="289">
        <v>-16.100000000000001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518</v>
      </c>
      <c r="AL21" s="1151"/>
      <c r="AM21" s="1151"/>
      <c r="AN21" s="1152"/>
      <c r="AO21" s="300">
        <v>20.89</v>
      </c>
      <c r="AP21" s="301">
        <v>23.14</v>
      </c>
      <c r="AQ21" s="302">
        <v>-2.25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519</v>
      </c>
      <c r="AL22" s="1151"/>
      <c r="AM22" s="1151"/>
      <c r="AN22" s="1152"/>
      <c r="AO22" s="305">
        <v>98.3</v>
      </c>
      <c r="AP22" s="306">
        <v>95.7</v>
      </c>
      <c r="AQ22" s="307">
        <v>2.6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523</v>
      </c>
      <c r="AL32" s="1159"/>
      <c r="AM32" s="1159"/>
      <c r="AN32" s="1160"/>
      <c r="AO32" s="315">
        <v>502245</v>
      </c>
      <c r="AP32" s="315">
        <v>109303</v>
      </c>
      <c r="AQ32" s="316">
        <v>153945</v>
      </c>
      <c r="AR32" s="317">
        <v>-29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524</v>
      </c>
      <c r="AL33" s="1159"/>
      <c r="AM33" s="1159"/>
      <c r="AN33" s="1160"/>
      <c r="AO33" s="315" t="s">
        <v>509</v>
      </c>
      <c r="AP33" s="315" t="s">
        <v>509</v>
      </c>
      <c r="AQ33" s="316" t="s">
        <v>509</v>
      </c>
      <c r="AR33" s="317" t="s">
        <v>509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525</v>
      </c>
      <c r="AL34" s="1159"/>
      <c r="AM34" s="1159"/>
      <c r="AN34" s="1160"/>
      <c r="AO34" s="315" t="s">
        <v>509</v>
      </c>
      <c r="AP34" s="315" t="s">
        <v>509</v>
      </c>
      <c r="AQ34" s="316">
        <v>4</v>
      </c>
      <c r="AR34" s="317" t="s">
        <v>509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526</v>
      </c>
      <c r="AL35" s="1159"/>
      <c r="AM35" s="1159"/>
      <c r="AN35" s="1160"/>
      <c r="AO35" s="315">
        <v>63746</v>
      </c>
      <c r="AP35" s="315">
        <v>13873</v>
      </c>
      <c r="AQ35" s="316">
        <v>31105</v>
      </c>
      <c r="AR35" s="317">
        <v>-55.4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527</v>
      </c>
      <c r="AL36" s="1159"/>
      <c r="AM36" s="1159"/>
      <c r="AN36" s="1160"/>
      <c r="AO36" s="315">
        <v>60609</v>
      </c>
      <c r="AP36" s="315">
        <v>13190</v>
      </c>
      <c r="AQ36" s="316">
        <v>3257</v>
      </c>
      <c r="AR36" s="317">
        <v>305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528</v>
      </c>
      <c r="AL37" s="1159"/>
      <c r="AM37" s="1159"/>
      <c r="AN37" s="1160"/>
      <c r="AO37" s="315" t="s">
        <v>509</v>
      </c>
      <c r="AP37" s="315" t="s">
        <v>509</v>
      </c>
      <c r="AQ37" s="316">
        <v>1590</v>
      </c>
      <c r="AR37" s="317" t="s">
        <v>509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529</v>
      </c>
      <c r="AL38" s="1162"/>
      <c r="AM38" s="1162"/>
      <c r="AN38" s="1163"/>
      <c r="AO38" s="318">
        <v>1</v>
      </c>
      <c r="AP38" s="318">
        <v>0</v>
      </c>
      <c r="AQ38" s="319">
        <v>20</v>
      </c>
      <c r="AR38" s="307">
        <v>-100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530</v>
      </c>
      <c r="AL39" s="1162"/>
      <c r="AM39" s="1162"/>
      <c r="AN39" s="1163"/>
      <c r="AO39" s="315">
        <v>-14808</v>
      </c>
      <c r="AP39" s="315">
        <v>-3223</v>
      </c>
      <c r="AQ39" s="316">
        <v>-7358</v>
      </c>
      <c r="AR39" s="317">
        <v>-56.2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531</v>
      </c>
      <c r="AL40" s="1159"/>
      <c r="AM40" s="1159"/>
      <c r="AN40" s="1160"/>
      <c r="AO40" s="315">
        <v>-421798</v>
      </c>
      <c r="AP40" s="315">
        <v>-91795</v>
      </c>
      <c r="AQ40" s="316">
        <v>-130450</v>
      </c>
      <c r="AR40" s="317">
        <v>-29.6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301</v>
      </c>
      <c r="AL41" s="1165"/>
      <c r="AM41" s="1165"/>
      <c r="AN41" s="1166"/>
      <c r="AO41" s="315">
        <v>189995</v>
      </c>
      <c r="AP41" s="315">
        <v>41348</v>
      </c>
      <c r="AQ41" s="316">
        <v>52112</v>
      </c>
      <c r="AR41" s="317">
        <v>-20.7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501</v>
      </c>
      <c r="AN49" s="1155" t="s">
        <v>535</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1929408</v>
      </c>
      <c r="AN51" s="337">
        <v>368841</v>
      </c>
      <c r="AO51" s="338">
        <v>440.3</v>
      </c>
      <c r="AP51" s="339">
        <v>202870</v>
      </c>
      <c r="AQ51" s="340">
        <v>20.100000000000001</v>
      </c>
      <c r="AR51" s="341">
        <v>420.2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210601</v>
      </c>
      <c r="AN52" s="345">
        <v>40260</v>
      </c>
      <c r="AO52" s="346">
        <v>90.1</v>
      </c>
      <c r="AP52" s="347">
        <v>79735</v>
      </c>
      <c r="AQ52" s="348">
        <v>0.5</v>
      </c>
      <c r="AR52" s="349">
        <v>89.6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649389</v>
      </c>
      <c r="AN53" s="337">
        <v>127556</v>
      </c>
      <c r="AO53" s="338">
        <v>-65.400000000000006</v>
      </c>
      <c r="AP53" s="339">
        <v>167497</v>
      </c>
      <c r="AQ53" s="340">
        <v>-17.399999999999999</v>
      </c>
      <c r="AR53" s="341">
        <v>-48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431294</v>
      </c>
      <c r="AN54" s="345">
        <v>84717</v>
      </c>
      <c r="AO54" s="346">
        <v>110.4</v>
      </c>
      <c r="AP54" s="347">
        <v>82571</v>
      </c>
      <c r="AQ54" s="348">
        <v>3.6</v>
      </c>
      <c r="AR54" s="349">
        <v>106.8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480238</v>
      </c>
      <c r="AN55" s="337">
        <v>96920</v>
      </c>
      <c r="AO55" s="338">
        <v>-24</v>
      </c>
      <c r="AP55" s="339">
        <v>190274</v>
      </c>
      <c r="AQ55" s="340">
        <v>13.6</v>
      </c>
      <c r="AR55" s="341">
        <v>-37.6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386982</v>
      </c>
      <c r="AN56" s="345">
        <v>78099</v>
      </c>
      <c r="AO56" s="346">
        <v>-7.8</v>
      </c>
      <c r="AP56" s="347">
        <v>88584</v>
      </c>
      <c r="AQ56" s="348">
        <v>7.3</v>
      </c>
      <c r="AR56" s="349">
        <v>-15.1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1062601</v>
      </c>
      <c r="AN57" s="337">
        <v>222954</v>
      </c>
      <c r="AO57" s="338">
        <v>130</v>
      </c>
      <c r="AP57" s="339">
        <v>301035</v>
      </c>
      <c r="AQ57" s="340">
        <v>58.2</v>
      </c>
      <c r="AR57" s="341">
        <v>71.8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675169</v>
      </c>
      <c r="AN58" s="345">
        <v>141664</v>
      </c>
      <c r="AO58" s="346">
        <v>81.400000000000006</v>
      </c>
      <c r="AP58" s="347">
        <v>154376</v>
      </c>
      <c r="AQ58" s="348">
        <v>74.3</v>
      </c>
      <c r="AR58" s="349">
        <v>7.1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1137311</v>
      </c>
      <c r="AN59" s="337">
        <v>247511</v>
      </c>
      <c r="AO59" s="338">
        <v>11</v>
      </c>
      <c r="AP59" s="339">
        <v>277467</v>
      </c>
      <c r="AQ59" s="340">
        <v>-7.8</v>
      </c>
      <c r="AR59" s="341">
        <v>18.8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854644</v>
      </c>
      <c r="AN60" s="345">
        <v>185994</v>
      </c>
      <c r="AO60" s="346">
        <v>31.3</v>
      </c>
      <c r="AP60" s="347">
        <v>128378</v>
      </c>
      <c r="AQ60" s="348">
        <v>-16.8</v>
      </c>
      <c r="AR60" s="349">
        <v>48.1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1051789</v>
      </c>
      <c r="AN61" s="352">
        <v>212756</v>
      </c>
      <c r="AO61" s="353">
        <v>98.4</v>
      </c>
      <c r="AP61" s="354">
        <v>227829</v>
      </c>
      <c r="AQ61" s="355">
        <v>13.3</v>
      </c>
      <c r="AR61" s="341">
        <v>85.1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511738</v>
      </c>
      <c r="AN62" s="345">
        <v>106147</v>
      </c>
      <c r="AO62" s="346">
        <v>61.1</v>
      </c>
      <c r="AP62" s="347">
        <v>106729</v>
      </c>
      <c r="AQ62" s="348">
        <v>13.8</v>
      </c>
      <c r="AR62" s="349">
        <v>47.3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CMRXsGWXr6xB7t4sSTL9IAS/Dl+aj8ktXuyIDqr3XSor+4W2Gl0Hu7ZdtY6IIYE3tttxRHozkqGP/Wi5kzN6g==" saltValue="+Cqusa+GLUaoPOx/lr6U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Z98" zoomScale="82" zoomScaleNormal="82"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0" spans="125:125" ht="13.5" hidden="1" customHeight="1" x14ac:dyDescent="0.15"/>
    <row r="121" spans="125:125" ht="13.5" hidden="1" customHeight="1" x14ac:dyDescent="0.15">
      <c r="DU121" s="262"/>
    </row>
  </sheetData>
  <sheetProtection algorithmName="SHA-512" hashValue="AGFbQ7FgYNtWzJDrIgXtW5ILDfRvVPNmxxAjARYfd0h8NIG6dQDlW1w6LjEiDck8VX4fLd04vb9biypTyOrvnw==" saltValue="Vqs6PmT9RIj11jWluRb/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P70" zoomScale="80" zoomScaleNormal="8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lXEMPLLWanuZLkucV3uipjz1tbmzp46WhPPkSMK1c4m/OZ3NMrLypAn32t1mO0Vb4OMeQFBMsVYsWekHKcviIQ==" saltValue="GfyKUWVqChbovFDZzXzE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3"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7" t="s">
        <v>3</v>
      </c>
      <c r="D47" s="1167"/>
      <c r="E47" s="1168"/>
      <c r="F47" s="11">
        <v>26.33</v>
      </c>
      <c r="G47" s="12">
        <v>32.049999999999997</v>
      </c>
      <c r="H47" s="12">
        <v>33.56</v>
      </c>
      <c r="I47" s="12">
        <v>32.659999999999997</v>
      </c>
      <c r="J47" s="13">
        <v>28.89</v>
      </c>
    </row>
    <row r="48" spans="2:10" ht="57.75" customHeight="1" x14ac:dyDescent="0.15">
      <c r="B48" s="14"/>
      <c r="C48" s="1169" t="s">
        <v>4</v>
      </c>
      <c r="D48" s="1169"/>
      <c r="E48" s="1170"/>
      <c r="F48" s="15">
        <v>8.23</v>
      </c>
      <c r="G48" s="16">
        <v>3.34</v>
      </c>
      <c r="H48" s="16">
        <v>3.22</v>
      </c>
      <c r="I48" s="16">
        <v>4.21</v>
      </c>
      <c r="J48" s="17">
        <v>11.85</v>
      </c>
    </row>
    <row r="49" spans="2:10" ht="57.75" customHeight="1" thickBot="1" x14ac:dyDescent="0.2">
      <c r="B49" s="18"/>
      <c r="C49" s="1171" t="s">
        <v>5</v>
      </c>
      <c r="D49" s="1171"/>
      <c r="E49" s="1172"/>
      <c r="F49" s="19" t="s">
        <v>556</v>
      </c>
      <c r="G49" s="20">
        <v>0.05</v>
      </c>
      <c r="H49" s="20">
        <v>0.59</v>
      </c>
      <c r="I49" s="20">
        <v>1.55</v>
      </c>
      <c r="J49" s="21">
        <v>8.15</v>
      </c>
    </row>
    <row r="50" spans="2:10" x14ac:dyDescent="0.15"/>
  </sheetData>
  <sheetProtection algorithmName="SHA-512" hashValue="OEtnnf1lP5AFZpKs0JYrDwFvrw1DjHiemAq3qtkvXs3Iu2TLk2bz/dm/sb2vmrGgjIqX4guwYS2QrLNC4GTHcQ==" saltValue="mQxN9ANO4aueExrvhg3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2023-02-20T03:39:37Z</dcterms:created>
  <dcterms:modified xsi:type="dcterms:W3CDTF">2023-03-22T02:01:55Z</dcterms:modified>
  <cp:category/>
</cp:coreProperties>
</file>